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255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<sst xmlns="http://schemas.openxmlformats.org/spreadsheetml/2006/main" count="33" uniqueCount="24">
  <si>
    <t>双清区2023年9月份农村低保发放汇总表</t>
  </si>
  <si>
    <t>户 数</t>
  </si>
  <si>
    <t>人数</t>
  </si>
  <si>
    <t>残疾上浮</t>
  </si>
  <si>
    <t>9月发放金额（元）</t>
  </si>
  <si>
    <t>补发1-3月上调</t>
  </si>
  <si>
    <t>单位</t>
  </si>
  <si>
    <t>一类</t>
  </si>
  <si>
    <t>二类</t>
  </si>
  <si>
    <t>三类</t>
  </si>
  <si>
    <t>补差</t>
  </si>
  <si>
    <t>总计</t>
  </si>
  <si>
    <t>保障金额</t>
  </si>
  <si>
    <t>上浮金额</t>
  </si>
  <si>
    <t>发放金额</t>
  </si>
  <si>
    <t>滨江街道</t>
  </si>
  <si>
    <t>石桥街道</t>
  </si>
  <si>
    <t>火车站乡</t>
  </si>
  <si>
    <t>渡头桥镇</t>
  </si>
  <si>
    <t>爱莲街道</t>
  </si>
  <si>
    <t>高崇山镇</t>
  </si>
  <si>
    <t>兴隆街道</t>
  </si>
  <si>
    <t>合计</t>
  </si>
  <si>
    <t>经办人：罗军伟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</si>
</sst>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8" xfId="49"/>
    <cellStyle name="常规 16" xfId="50"/>
    <cellStyle name="常规 2 2" xfId="51"/>
    <cellStyle name="常规 2" xfId="52"/>
    <cellStyle name="常规 14" xfId="53"/>
    <cellStyle name="常规 23" xfId="54"/>
    <cellStyle name="常规 13" xfId="55"/>
    <cellStyle name="常规 4" xfId="56"/>
    <cellStyle name="常规 3" xfId="57"/>
    <cellStyle name="常规 15 12" xfId="58"/>
  </cellStyles>
  <tableStyles count="0" defaultTableStyle="TableStyleMedium2" defaultPivotStyle="PivotStyleLight16"/>
  <colors>
    <mruColors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T18"/>
  <sheetViews>
    <sheetView tabSelected="1" workbookViewId="0">
      <selection activeCell="N24" sqref="N24"/>
    </sheetView>
  </sheetViews>
  <sheetFormatPr defaultColWidth="9" defaultRowHeight="14.25"/>
  <cols>
    <col min="1" max="1" width="9.375" style="1" customWidth="1"/>
    <col min="2" max="2" width="5" style="1" customWidth="1"/>
    <col min="3" max="3" width="5.25" style="1" customWidth="1"/>
    <col min="4" max="5" width="5.375" style="1" customWidth="1"/>
    <col min="6" max="6" width="5.625" style="1" customWidth="1"/>
    <col min="7" max="7" width="5.25" style="1" customWidth="1"/>
    <col min="8" max="8" width="5.5" style="1" customWidth="1"/>
    <col min="9" max="9" width="5.875" style="1" customWidth="1"/>
    <col min="10" max="10" width="4.625" style="1" customWidth="1"/>
    <col min="11" max="11" width="5.625" style="1" customWidth="1"/>
    <col min="12" max="12" width="7.75" style="1" customWidth="1"/>
    <col min="13" max="13" width="9.25" style="3" customWidth="1"/>
    <col min="14" max="14" width="7.5" style="1" customWidth="1"/>
    <col min="15" max="15" width="8" style="1" customWidth="1"/>
    <col min="16" max="16" width="7.625" style="1" customWidth="1"/>
    <col min="17" max="17" width="6.125" style="1" customWidth="1"/>
    <col min="18" max="18" width="12.875" style="1" customWidth="1"/>
    <col min="19" max="19" width="0.125" style="1" customWidth="1"/>
    <col min="20" max="20" width="12.125" style="1" customWidth="1"/>
    <col min="21" max="16384" width="9" style="1"/>
  </cols>
  <sheetData>
    <row r="1" s="1" customFormat="1" ht="48.75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2" customFormat="1" ht="33" customHeight="1" spans="1:19">
      <c r="A2" s="5"/>
      <c r="B2" s="6" t="s">
        <v>1</v>
      </c>
      <c r="C2" s="6"/>
      <c r="D2" s="6"/>
      <c r="E2" s="6"/>
      <c r="F2" s="6"/>
      <c r="G2" s="7" t="s">
        <v>2</v>
      </c>
      <c r="H2" s="7"/>
      <c r="I2" s="7"/>
      <c r="J2" s="7"/>
      <c r="K2" s="7"/>
      <c r="L2" s="11" t="s">
        <v>3</v>
      </c>
      <c r="M2" s="11"/>
      <c r="N2" s="6" t="s">
        <v>4</v>
      </c>
      <c r="O2" s="6"/>
      <c r="P2" s="6"/>
      <c r="Q2" s="6"/>
      <c r="R2" s="6"/>
      <c r="S2" s="11" t="s">
        <v>5</v>
      </c>
    </row>
    <row r="3" s="2" customFormat="1" ht="36" customHeight="1" spans="1:19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11" t="s">
        <v>12</v>
      </c>
      <c r="M3" s="11" t="s">
        <v>13</v>
      </c>
      <c r="N3" s="11" t="s">
        <v>7</v>
      </c>
      <c r="O3" s="11" t="s">
        <v>8</v>
      </c>
      <c r="P3" s="11" t="s">
        <v>9</v>
      </c>
      <c r="Q3" s="11" t="s">
        <v>10</v>
      </c>
      <c r="R3" s="11" t="s">
        <v>14</v>
      </c>
      <c r="S3" s="11"/>
    </row>
    <row r="4" s="2" customFormat="1" ht="30.75" customHeight="1" spans="1:19">
      <c r="A4" s="8" t="s">
        <v>15</v>
      </c>
      <c r="B4" s="9">
        <v>7</v>
      </c>
      <c r="C4" s="9">
        <v>22</v>
      </c>
      <c r="D4" s="9">
        <v>6</v>
      </c>
      <c r="E4" s="9">
        <v>2</v>
      </c>
      <c r="F4" s="9">
        <v>37</v>
      </c>
      <c r="G4" s="9">
        <v>15</v>
      </c>
      <c r="H4" s="9">
        <v>44</v>
      </c>
      <c r="I4" s="9">
        <v>18</v>
      </c>
      <c r="J4" s="9">
        <v>2</v>
      </c>
      <c r="K4" s="9">
        <v>79</v>
      </c>
      <c r="L4" s="9">
        <v>21465</v>
      </c>
      <c r="M4" s="9">
        <v>1848</v>
      </c>
      <c r="N4" s="9">
        <v>6255</v>
      </c>
      <c r="O4" s="9">
        <v>12208</v>
      </c>
      <c r="P4" s="9">
        <v>4110</v>
      </c>
      <c r="Q4" s="9">
        <v>740</v>
      </c>
      <c r="R4" s="8">
        <f>N4+O4+P4+Q4</f>
        <v>23313</v>
      </c>
      <c r="S4" s="6" t="e">
        <f ca="1">SUMIF(INDIRECT("花名册!$"&amp;CHAR(64+MATCH("单位",#REF!,))&amp;"$4:$"&amp;CHAR(64+MATCH("单位",#REF!,))&amp;TEXT(MATCH("小计",#REF!,0),"0")),INDIRECT(CHAR(64+MATCH("单位",$3:$3,))&amp;ROW()),INDIRECT("花名册!$"&amp;CHAR(64+MATCH("补发1-3月上调",#REF!,))&amp;"$4:$"&amp;CHAR(64+MATCH("补发1-3月上调",#REF!,))&amp;TEXT(MATCH("小计",#REF!,0),"0")))</f>
        <v>#REF!</v>
      </c>
    </row>
    <row r="5" s="2" customFormat="1" ht="30.75" customHeight="1" spans="1:19">
      <c r="A5" s="8" t="s">
        <v>16</v>
      </c>
      <c r="B5" s="9">
        <v>4</v>
      </c>
      <c r="C5" s="9">
        <v>40</v>
      </c>
      <c r="D5" s="9">
        <v>18</v>
      </c>
      <c r="E5" s="9">
        <v>0</v>
      </c>
      <c r="F5" s="9">
        <v>62</v>
      </c>
      <c r="G5" s="9">
        <v>8</v>
      </c>
      <c r="H5" s="9">
        <v>76</v>
      </c>
      <c r="I5" s="9">
        <v>48</v>
      </c>
      <c r="J5" s="9">
        <v>0</v>
      </c>
      <c r="K5" s="9">
        <v>132</v>
      </c>
      <c r="L5" s="9">
        <v>31796</v>
      </c>
      <c r="M5" s="9">
        <v>5292</v>
      </c>
      <c r="N5" s="9">
        <v>3336</v>
      </c>
      <c r="O5" s="9">
        <v>22904</v>
      </c>
      <c r="P5" s="9">
        <v>10848</v>
      </c>
      <c r="Q5" s="9">
        <v>0</v>
      </c>
      <c r="R5" s="8">
        <f t="shared" ref="R5:R11" si="0">N5+O5+P5+Q5</f>
        <v>37088</v>
      </c>
      <c r="S5" s="6" t="e">
        <f ca="1">SUMIF(INDIRECT("花名册!$"&amp;CHAR(64+MATCH("单位",#REF!,))&amp;"$4:$"&amp;CHAR(64+MATCH("单位",#REF!,))&amp;TEXT(MATCH("小计",#REF!,0),"0")),INDIRECT(CHAR(64+MATCH("单位",$3:$3,))&amp;ROW()),INDIRECT("花名册!$"&amp;CHAR(64+MATCH("补发1-3月上调",#REF!,))&amp;"$4:$"&amp;CHAR(64+MATCH("补发1-3月上调",#REF!,))&amp;TEXT(MATCH("小计",#REF!,0),"0")))</f>
        <v>#REF!</v>
      </c>
    </row>
    <row r="6" s="2" customFormat="1" ht="30.75" customHeight="1" spans="1:19">
      <c r="A6" s="8" t="s">
        <v>17</v>
      </c>
      <c r="B6" s="9">
        <v>8</v>
      </c>
      <c r="C6" s="9">
        <v>103</v>
      </c>
      <c r="D6" s="9">
        <v>8</v>
      </c>
      <c r="E6" s="9">
        <v>0</v>
      </c>
      <c r="F6" s="9">
        <v>119</v>
      </c>
      <c r="G6" s="9">
        <v>10</v>
      </c>
      <c r="H6" s="9">
        <v>165</v>
      </c>
      <c r="I6" s="9">
        <v>24</v>
      </c>
      <c r="J6" s="9">
        <v>0</v>
      </c>
      <c r="K6" s="9">
        <v>199</v>
      </c>
      <c r="L6" s="9">
        <v>49515</v>
      </c>
      <c r="M6" s="9">
        <v>6510</v>
      </c>
      <c r="N6" s="9">
        <v>4170</v>
      </c>
      <c r="O6" s="9">
        <v>45969</v>
      </c>
      <c r="P6" s="9">
        <v>5886</v>
      </c>
      <c r="Q6" s="9">
        <v>0</v>
      </c>
      <c r="R6" s="8">
        <f t="shared" si="0"/>
        <v>56025</v>
      </c>
      <c r="S6" s="6" t="e">
        <f ca="1">SUMIF(INDIRECT("花名册!$"&amp;CHAR(64+MATCH("单位",#REF!,))&amp;"$4:$"&amp;CHAR(64+MATCH("单位",#REF!,))&amp;TEXT(MATCH("小计",#REF!,0),"0")),INDIRECT(CHAR(64+MATCH("单位",$3:$3,))&amp;ROW()),INDIRECT("花名册!$"&amp;CHAR(64+MATCH("补发1-3月上调",#REF!,))&amp;"$4:$"&amp;CHAR(64+MATCH("补发1-3月上调",#REF!,))&amp;TEXT(MATCH("小计",#REF!,0),"0")))</f>
        <v>#REF!</v>
      </c>
    </row>
    <row r="7" s="2" customFormat="1" ht="30.75" customHeight="1" spans="1:19">
      <c r="A7" s="8" t="s">
        <v>18</v>
      </c>
      <c r="B7" s="9">
        <v>11</v>
      </c>
      <c r="C7" s="9">
        <v>119</v>
      </c>
      <c r="D7" s="9">
        <v>55</v>
      </c>
      <c r="E7" s="9">
        <v>2</v>
      </c>
      <c r="F7" s="9">
        <v>187</v>
      </c>
      <c r="G7" s="9">
        <v>22</v>
      </c>
      <c r="H7" s="9">
        <v>225</v>
      </c>
      <c r="I7" s="9">
        <v>144</v>
      </c>
      <c r="J7" s="9">
        <v>2</v>
      </c>
      <c r="K7" s="9">
        <v>393</v>
      </c>
      <c r="L7" s="9">
        <v>94309</v>
      </c>
      <c r="M7" s="9">
        <v>12852</v>
      </c>
      <c r="N7" s="9">
        <v>9174</v>
      </c>
      <c r="O7" s="9">
        <v>63735</v>
      </c>
      <c r="P7" s="9">
        <v>33762</v>
      </c>
      <c r="Q7" s="9">
        <v>490</v>
      </c>
      <c r="R7" s="8">
        <f t="shared" si="0"/>
        <v>107161</v>
      </c>
      <c r="S7" s="6" t="e">
        <f ca="1">SUMIF(INDIRECT("花名册!$"&amp;CHAR(64+MATCH("单位",#REF!,))&amp;"$4:$"&amp;CHAR(64+MATCH("单位",#REF!,))&amp;TEXT(MATCH("小计",#REF!,0),"0")),INDIRECT(CHAR(64+MATCH("单位",$3:$3,))&amp;ROW()),INDIRECT("花名册!$"&amp;CHAR(64+MATCH("补发1-3月上调",#REF!,))&amp;"$4:$"&amp;CHAR(64+MATCH("补发1-3月上调",#REF!,))&amp;TEXT(MATCH("小计",#REF!,0),"0")))</f>
        <v>#REF!</v>
      </c>
    </row>
    <row r="8" s="2" customFormat="1" ht="30.75" customHeight="1" spans="1:19">
      <c r="A8" s="8" t="s">
        <v>19</v>
      </c>
      <c r="B8" s="9">
        <v>10</v>
      </c>
      <c r="C8" s="9">
        <v>92</v>
      </c>
      <c r="D8" s="9">
        <v>36</v>
      </c>
      <c r="E8" s="9">
        <v>0</v>
      </c>
      <c r="F8" s="9">
        <v>138</v>
      </c>
      <c r="G8" s="9">
        <v>15</v>
      </c>
      <c r="H8" s="9">
        <v>126</v>
      </c>
      <c r="I8" s="9">
        <v>77</v>
      </c>
      <c r="J8" s="9">
        <v>0</v>
      </c>
      <c r="K8" s="9">
        <v>218</v>
      </c>
      <c r="L8" s="9">
        <v>52910</v>
      </c>
      <c r="M8" s="9">
        <v>5922</v>
      </c>
      <c r="N8" s="9">
        <v>6255</v>
      </c>
      <c r="O8" s="9">
        <v>35448</v>
      </c>
      <c r="P8" s="9">
        <v>17129</v>
      </c>
      <c r="Q8" s="9">
        <v>0</v>
      </c>
      <c r="R8" s="8">
        <f t="shared" si="0"/>
        <v>58832</v>
      </c>
      <c r="S8" s="6" t="e">
        <f ca="1">SUMIF(INDIRECT("花名册!$"&amp;CHAR(64+MATCH("单位",#REF!,))&amp;"$4:$"&amp;CHAR(64+MATCH("单位",#REF!,))&amp;TEXT(MATCH("小计",#REF!,0),"0")),INDIRECT(CHAR(64+MATCH("单位",$3:$3,))&amp;ROW()),INDIRECT("花名册!$"&amp;CHAR(64+MATCH("补发1-3月上调",#REF!,))&amp;"$4:$"&amp;CHAR(64+MATCH("补发1-3月上调",#REF!,))&amp;TEXT(MATCH("小计",#REF!,0),"0")))</f>
        <v>#REF!</v>
      </c>
    </row>
    <row r="9" s="2" customFormat="1" ht="30.75" customHeight="1" spans="1:19">
      <c r="A9" s="8" t="s">
        <v>20</v>
      </c>
      <c r="B9" s="9">
        <v>12</v>
      </c>
      <c r="C9" s="9">
        <v>62</v>
      </c>
      <c r="D9" s="9">
        <v>8</v>
      </c>
      <c r="E9" s="9">
        <v>2</v>
      </c>
      <c r="F9" s="9">
        <v>84</v>
      </c>
      <c r="G9" s="9">
        <v>28</v>
      </c>
      <c r="H9" s="9">
        <v>124</v>
      </c>
      <c r="I9" s="9">
        <v>22</v>
      </c>
      <c r="J9" s="9">
        <v>2</v>
      </c>
      <c r="K9" s="9">
        <v>176</v>
      </c>
      <c r="L9" s="9">
        <v>47206</v>
      </c>
      <c r="M9" s="9">
        <v>4788</v>
      </c>
      <c r="N9" s="9">
        <v>11676</v>
      </c>
      <c r="O9" s="9">
        <v>34706</v>
      </c>
      <c r="P9" s="9">
        <v>4972</v>
      </c>
      <c r="Q9" s="9">
        <v>640</v>
      </c>
      <c r="R9" s="8">
        <f t="shared" si="0"/>
        <v>51994</v>
      </c>
      <c r="S9" s="6" t="e">
        <f ca="1">SUMIF(INDIRECT("花名册!$"&amp;CHAR(64+MATCH("单位",#REF!,))&amp;"$4:$"&amp;CHAR(64+MATCH("单位",#REF!,))&amp;TEXT(MATCH("小计",#REF!,0),"0")),INDIRECT(CHAR(64+MATCH("单位",$3:$3,))&amp;ROW()),INDIRECT("花名册!$"&amp;CHAR(64+MATCH("补发1-3月上调",#REF!,))&amp;"$4:$"&amp;CHAR(64+MATCH("补发1-3月上调",#REF!,))&amp;TEXT(MATCH("小计",#REF!,0),"0")))</f>
        <v>#REF!</v>
      </c>
    </row>
    <row r="10" s="2" customFormat="1" ht="30.75" customHeight="1" spans="1:19">
      <c r="A10" s="8" t="s">
        <v>21</v>
      </c>
      <c r="B10" s="9">
        <v>0</v>
      </c>
      <c r="C10" s="9">
        <v>11</v>
      </c>
      <c r="D10" s="9">
        <v>0</v>
      </c>
      <c r="E10" s="9">
        <v>0</v>
      </c>
      <c r="F10" s="9">
        <v>11</v>
      </c>
      <c r="G10" s="9">
        <v>0</v>
      </c>
      <c r="H10" s="9">
        <v>18</v>
      </c>
      <c r="I10" s="9">
        <v>0</v>
      </c>
      <c r="J10" s="9">
        <v>0</v>
      </c>
      <c r="K10" s="9">
        <v>18</v>
      </c>
      <c r="L10" s="9">
        <v>4410</v>
      </c>
      <c r="M10" s="9">
        <v>1302</v>
      </c>
      <c r="N10" s="9">
        <v>0</v>
      </c>
      <c r="O10" s="9">
        <v>5712</v>
      </c>
      <c r="P10" s="9">
        <v>0</v>
      </c>
      <c r="Q10" s="9">
        <v>0</v>
      </c>
      <c r="R10" s="8">
        <f t="shared" si="0"/>
        <v>5712</v>
      </c>
      <c r="S10" s="6" t="e">
        <f ca="1">SUMIF(INDIRECT("花名册!$"&amp;CHAR(64+MATCH("单位",#REF!,))&amp;"$4:$"&amp;CHAR(64+MATCH("单位",#REF!,))&amp;TEXT(MATCH("小计",#REF!,0),"0")),INDIRECT(CHAR(64+MATCH("单位",$3:$3,))&amp;ROW()),INDIRECT("花名册!$"&amp;CHAR(64+MATCH("补发1-3月上调",#REF!,))&amp;"$4:$"&amp;CHAR(64+MATCH("补发1-3月上调",#REF!,))&amp;TEXT(MATCH("小计",#REF!,0),"0")))</f>
        <v>#REF!</v>
      </c>
    </row>
    <row r="11" s="2" customFormat="1" ht="30.75" customHeight="1" spans="1:19">
      <c r="A11" s="7" t="s">
        <v>22</v>
      </c>
      <c r="B11" s="6">
        <f ca="1" t="shared" ref="B11:J11" si="1">SUM(INDIRECT(ADDRESS(4,COLUMN(),4)&amp;":"&amp;ADDRESS(ROW()-1,COLUMN(),4)))</f>
        <v>52</v>
      </c>
      <c r="C11" s="6">
        <f ca="1" t="shared" si="1"/>
        <v>449</v>
      </c>
      <c r="D11" s="6">
        <f ca="1" t="shared" si="1"/>
        <v>131</v>
      </c>
      <c r="E11" s="6">
        <f ca="1" t="shared" si="1"/>
        <v>6</v>
      </c>
      <c r="F11" s="8">
        <f ca="1" t="shared" si="1"/>
        <v>638</v>
      </c>
      <c r="G11" s="8">
        <f ca="1" t="shared" si="1"/>
        <v>98</v>
      </c>
      <c r="H11" s="8">
        <f ca="1" t="shared" si="1"/>
        <v>778</v>
      </c>
      <c r="I11" s="8">
        <f ca="1" t="shared" si="1"/>
        <v>333</v>
      </c>
      <c r="J11" s="8">
        <f ca="1" t="shared" si="1"/>
        <v>6</v>
      </c>
      <c r="K11" s="8">
        <f ca="1" t="shared" ref="K11:Q11" si="2">SUM(INDIRECT(ADDRESS(4,COLUMN(),4)&amp;":"&amp;ADDRESS(ROW()-1,COLUMN(),4)))</f>
        <v>1215</v>
      </c>
      <c r="L11" s="8">
        <f ca="1" t="shared" si="2"/>
        <v>301611</v>
      </c>
      <c r="M11" s="8">
        <f ca="1" t="shared" si="2"/>
        <v>38514</v>
      </c>
      <c r="N11" s="8">
        <f ca="1" t="shared" si="2"/>
        <v>40866</v>
      </c>
      <c r="O11" s="8">
        <f ca="1" t="shared" si="2"/>
        <v>220682</v>
      </c>
      <c r="P11" s="8">
        <f ca="1" t="shared" si="2"/>
        <v>76707</v>
      </c>
      <c r="Q11" s="8">
        <f ca="1" t="shared" si="2"/>
        <v>1870</v>
      </c>
      <c r="R11" s="8">
        <f ca="1" t="shared" si="0"/>
        <v>340125</v>
      </c>
      <c r="S11" s="6" t="e">
        <f ca="1">SUM(S4:S10)</f>
        <v>#REF!</v>
      </c>
    </row>
    <row r="12" s="1" customFormat="1" ht="26" customHeight="1" spans="1:2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T12" s="2"/>
    </row>
    <row r="13" s="1" customFormat="1" ht="20.25" spans="14:20">
      <c r="N13" s="12"/>
      <c r="O13" s="12"/>
      <c r="P13" s="13" t="s">
        <v>23</v>
      </c>
      <c r="Q13" s="13"/>
      <c r="R13" s="13"/>
      <c r="T13" s="2"/>
    </row>
    <row r="14" s="1" customFormat="1" ht="20.25" spans="17:20">
      <c r="Q14" s="14">
        <v>45190</v>
      </c>
      <c r="R14" s="14"/>
      <c r="S14" s="14"/>
      <c r="T14" s="2"/>
    </row>
    <row r="15" s="1" customFormat="1" ht="20.25" spans="20:20">
      <c r="T15" s="2"/>
    </row>
    <row r="16" s="1" customFormat="1" ht="20.25" spans="20:20">
      <c r="T16" s="2"/>
    </row>
    <row r="17" s="1" customFormat="1" ht="20.25" spans="20:20">
      <c r="T17" s="2"/>
    </row>
    <row r="18" s="1" customFormat="1"/>
  </sheetData>
  <mergeCells count="8">
    <mergeCell ref="A1:S1"/>
    <mergeCell ref="B2:F2"/>
    <mergeCell ref="G2:K2"/>
    <mergeCell ref="L2:M2"/>
    <mergeCell ref="N2:R2"/>
    <mergeCell ref="P13:R13"/>
    <mergeCell ref="Q14:S14"/>
    <mergeCell ref="S2:S3"/>
  </mergeCells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3 " > < c o m m e n t   s : r e f = " B 5 "   r g b C l r = " 0 F C 8 C 0 " / > < c o m m e n t   s : r e f = " B 7 "   r g b C l r = " 0 F C 8 C 0 " / > < c o m m e n t   s : r e f = " B 1 2 "   r g b C l r = " 0 F C 8 C 0 " / > < c o m m e n t   s : r e f = " B 1 3 "   r g b C l r = " 0 F C 8 C 0 " / > < c o m m e n t   s : r e f = " B 1 4 "   r g b C l r = " 0 F C 8 C 0 " / > < c o m m e n t   s : r e f = " B 1 8 "   r g b C l r = " 0 F C 8 C 0 " / > < c o m m e n t   s : r e f = " B 2 1 "   r g b C l r = " 0 F C 8 C 0 " / > < c o m m e n t   s : r e f = " B 2 3 "   r g b C l r = " 0 F C 8 C 0 " / > < c o m m e n t   s : r e f = " B 3 2 "   r g b C l r = " 0 F C 8 C 0 " / > < c o m m e n t   s : r e f = " B 3 3 "   r g b C l r = " 0 F C 8 C 0 " / > < c o m m e n t   s : r e f = " B 3 5 "   r g b C l r = " 0 F C 8 C 0 " / > < c o m m e n t   s : r e f = " B 3 6 "   r g b C l r = " 0 F C 8 C 0 " / > < c o m m e n t   s : r e f = " B 3 8 "   r g b C l r = " 0 F C 8 C 0 " / > < c o m m e n t   s : r e f = " B 3 9 "   r g b C l r = " 0 F C 8 C 0 " / > < c o m m e n t   s : r e f = " B 4 0 "   r g b C l r = " 0 F C 8 C 0 " / > < c o m m e n t   s : r e f = " B 4 2 "   r g b C l r = " 0 F C 8 C 0 " / > < c o m m e n t   s : r e f = " B 5 1 "   r g b C l r = " 0 F C 8 C 0 " / > < c o m m e n t   s : r e f = " B 5 6 "   r g b C l r = " 0 F C 8 C 0 " / > < c o m m e n t   s : r e f = " B 6 0 "   r g b C l r = " 0 F C 8 C 0 " / > < c o m m e n t   s : r e f = " B 6 2 "   r g b C l r = " 0 F C 8 C 0 " / > < c o m m e n t   s : r e f = " B 6 4 "   r g b C l r = " 0 F C 8 C 0 " / > < c o m m e n t   s : r e f = " B 6 5 "   r g b C l r = " 0 F C 8 C 0 " / > < c o m m e n t   s : r e f = " B 7 1 "   r g b C l r = " 0 F C 8 C 0 " / > < c o m m e n t   s : r e f = " B 7 2 "   r g b C l r = " 0 F C 8 C 0 " / > < c o m m e n t   s : r e f = " B 7 8 "   r g b C l r = " 0 F C 8 C 0 " / > < c o m m e n t   s : r e f = " B 8 0 "   r g b C l r = " 0 F C 8 C 0 " / > < c o m m e n t   s : r e f = " B 8 2 "   r g b C l r = " 0 F C 8 C 0 " / > < c o m m e n t   s : r e f = " B 8 5 "   r g b C l r = " 0 F C 8 C 0 " / > < c o m m e n t   s : r e f = " B 8 9 "   r g b C l r = " 0 F C 8 C 0 " / > < c o m m e n t   s : r e f = " B 9 1 "   r g b C l r = " 0 F C 8 C 0 " / > < c o m m e n t   s : r e f = " B 9 2 "   r g b C l r = " 0 F C 8 C 0 " / > < c o m m e n t   s : r e f = " B 9 6 "   r g b C l r = " 0 F C 8 C 0 " / > < c o m m e n t   s : r e f = " B 9 7 "   r g b C l r = " 0 F C 8 C 0 " / > < c o m m e n t   s : r e f = " B 9 8 "   r g b C l r = " 0 F C 8 C 0 " / > < c o m m e n t   s : r e f = " K 9 8 "   r g b C l r = " 0 F C 8 C 0 " / > < c o m m e n t   s : r e f = " B 9 9 "   r g b C l r = " 0 F C 8 C 0 " / > < c o m m e n t   s : r e f = " B 1 0 2 "   r g b C l r = " 0 F C 8 C 0 " / > < c o m m e n t   s : r e f = " B 1 0 4 "   r g b C l r = " 0 F C 8 C 0 " / > < c o m m e n t   s : r e f = " B 1 0 7 "   r g b C l r = " 0 F C 8 C 0 " / > < c o m m e n t   s : r e f = " B 1 0 8 "   r g b C l r = " 0 F C 8 C 0 " / > < c o m m e n t   s : r e f = " B 1 1 0 "   r g b C l r = " 0 F C 8 C 0 " / > < c o m m e n t   s : r e f = " B 1 1 4 "   r g b C l r = " 0 F C 8 C 0 " / > < c o m m e n t   s : r e f = " B 1 1 5 "   r g b C l r = " 0 F C 8 C 0 " / > < c o m m e n t   s : r e f = " B 1 1 6 "   r g b C l r = " 0 F C 8 C 0 " / > < c o m m e n t   s : r e f = " B 1 1 8 "   r g b C l r = " 0 F C 8 C 0 " / > < c o m m e n t   s : r e f = " K 1 1 8 "   r g b C l r = " 0 F C 8 C 0 " / > < c o m m e n t   s : r e f = " M 1 1 8 "   r g b C l r = " 0 F C 8 C 0 " / > < c o m m e n t   s : r e f = " B 1 2 0 "   r g b C l r = " 0 F C 8 C 0 " / > < c o m m e n t   s : r e f = " B 1 2 4 "   r g b C l r = " 0 F C 8 C 0 " / > < c o m m e n t   s : r e f = " B 1 2 5 "   r g b C l r = " 0 F C 8 C 0 " / > < c o m m e n t   s : r e f = " K 1 2 5 "   r g b C l r = " 0 F C 8 C 0 " / > < c o m m e n t   s : r e f = " M 1 2 6 "   r g b C l r = " 0 F C 8 C 0 " / > < c o m m e n t   s : r e f = " B 1 2 8 "   r g b C l r = " 0 F C 8 C 0 " / > < c o m m e n t   s : r e f = " K 1 2 8 "   r g b C l r = " 0 F C 8 C 0 " / > < c o m m e n t   s : r e f = " B 1 2 9 "   r g b C l r = " 0 F C 8 C 0 " / > < c o m m e n t   s : r e f = " M 1 2 9 "   r g b C l r = " 0 F C 8 C 0 " / > < c o m m e n t   s : r e f = " B 1 3 0 "   r g b C l r = " 0 F C 8 C 0 " / > < c o m m e n t   s : r e f = " O 1 3 1 "   r g b C l r = " 0 F C 8 C 0 " / > < c o m m e n t   s : r e f = " B 1 3 2 "   r g b C l r = " 0 F C 8 C 0 " / > < c o m m e n t   s : r e f = " B 1 3 4 "   r g b C l r = " 0 F C 8 C 0 " / > < c o m m e n t   s : r e f = " K 1 3 4 "   r g b C l r = " 0 F C 8 C 0 " / > < c o m m e n t   s : r e f = " B 1 3 5 "   r g b C l r = " 0 F C 8 C 0 " / > < c o m m e n t   s : r e f = " K 1 3 5 "   r g b C l r = " 0 F C 8 C 0 " / > < c o m m e n t   s : r e f = " M 1 3 5 "   r g b C l r = " 0 F C 8 C 0 " / > < c o m m e n t   s : r e f = " B 1 3 8 "   r g b C l r = " 0 F C 8 C 0 " / > < c o m m e n t   s : r e f = " B 1 3 9 "   r g b C l r = " 0 F C 8 C 0 " / > < c o m m e n t   s : r e f = " B 1 4 0 "   r g b C l r = " 0 F C 8 C 0 " / > < c o m m e n t   s : r e f = " K 1 4 0 "   r g b C l r = " 0 F C 8 C 0 " / > < c o m m e n t   s : r e f = " M 1 4 0 "   r g b C l r = " 0 F C 8 C 0 " / > < c o m m e n t   s : r e f = " K 1 4 2 "   r g b C l r = " 0 F C 8 C 0 " / > < c o m m e n t   s : r e f = " M 1 4 2 "   r g b C l r = " 0 F C 8 C 0 " / > < c o m m e n t   s : r e f = " O 1 4 2 "   r g b C l r = " 0 F C 8 C 0 " / > < c o m m e n t   s : r e f = " K 1 4 4 "   r g b C l r = " 0 F C 8 C 0 " / > < c o m m e n t   s : r e f = " M 1 4 4 "   r g b C l r = " 0 F C 8 C 0 " / > < c o m m e n t   s : r e f = " B 1 4 5 "   r g b C l r = " 0 F C 8 C 0 " / > < c o m m e n t   s : r e f = " B 1 4 6 "   r g b C l r = " 0 F C 8 C 0 " / > < c o m m e n t   s : r e f = " B 1 4 7 "   r g b C l r = " 0 F C 8 C 0 " / > < c o m m e n t   s : r e f = " B 1 4 8 "   r g b C l r = " 0 F C 8 C 0 " / > < c o m m e n t   s : r e f = " B 1 5 0 "   r g b C l r = " 0 F C 8 C 0 " / > < c o m m e n t   s : r e f = " B 1 5 1 "   r g b C l r = " 0 F C 8 C 0 " / > < c o m m e n t   s : r e f = " B 1 5 4 "   r g b C l r = " 0 F C 8 C 0 " / > < c o m m e n t   s : r e f = " B 1 5 5 "   r g b C l r = " 0 F C 8 C 0 " / > < c o m m e n t   s : r e f = " B 1 5 6 "   r g b C l r = " 0 F C 8 C 0 " / > < c o m m e n t   s : r e f = " K 1 5 6 "   r g b C l r = " 0 F C 8 C 0 " / > < c o m m e n t   s : r e f = " B 1 5 7 "   r g b C l r = " 0 F C 8 C 0 " / > < c o m m e n t   s : r e f = " B 1 6 1 "   r g b C l r = " 0 F C 8 C 0 " / > < c o m m e n t   s : r e f = " B 1 6 2 "   r g b C l r = " 0 F C 8 C 0 " / > < c o m m e n t   s : r e f = " B 1 6 3 "   r g b C l r = " 0 F C 8 C 0 " / > < c o m m e n t   s : r e f = " K 1 6 3 "   r g b C l r = " 0 F C 8 C 0 " / > < c o m m e n t   s : r e f = " B 1 6 4 "   r g b C l r = " 0 F C 8 C 0 " / > < c o m m e n t   s : r e f = " B 1 6 7 "   r g b C l r = " 0 F C 8 C 0 " / > < c o m m e n t   s : r e f = " B 1 7 2 "   r g b C l r = " 0 F C 8 C 0 " / > < c o m m e n t   s : r e f = " B 1 7 4 "   r g b C l r = " 0 F C 8 C 0 " / > < c o m m e n t   s : r e f = " B 1 7 7 "   r g b C l r = " 0 F C 8 C 0 " / > < c o m m e n t   s : r e f = " B 1 8 0 "   r g b C l r = " 0 F C 8 C 0 " / > < c o m m e n t   s : r e f = " B 1 8 7 "   r g b C l r = " 0 F C 8 C 0 " / > < c o m m e n t   s : r e f = " B 1 9 0 "   r g b C l r = " 0 F C 8 C 0 " / > < c o m m e n t   s : r e f = " B 1 9 1 "   r g b C l r = " 0 F C 8 C 0 " / > < c o m m e n t   s : r e f = " B 1 9 6 "   r g b C l r = " 0 F C 8 C 0 " / > < c o m m e n t   s : r e f = " K 1 9 6 "   r g b C l r = " 0 F C 8 C 0 " / > < c o m m e n t   s : r e f = " B 1 9 7 "   r g b C l r = " 0 F C 8 C 0 " / > < c o m m e n t   s : r e f = " B 2 0 1 "   r g b C l r = " 0 F C 8 C 0 " / > < c o m m e n t   s : r e f = " B 2 0 2 "   r g b C l r = " 0 F C 8 C 0 " / > < c o m m e n t   s : r e f = " B 2 0 3 "   r g b C l r = " 0 F C 8 C 0 " / > < c o m m e n t   s : r e f = " B 2 0 4 "   r g b C l r = " 0 F C 8 C 0 " / > < c o m m e n t   s : r e f = " B 2 0 5 "   r g b C l r = " 0 F C 8 C 0 " / > < c o m m e n t   s : r e f = " B 2 0 7 "   r g b C l r = " 0 F C 8 C 0 " / > < c o m m e n t   s : r e f = " B 2 0 8 "   r g b C l r = " 0 F C 8 C 0 " / > < c o m m e n t   s : r e f = " B 2 1 0 "   r g b C l r = " 0 F C 8 C 0 " / > < c o m m e n t   s : r e f = " B 2 1 1 "   r g b C l r = " 0 F C 8 C 0 " / > < c o m m e n t   s : r e f = " K 2 1 1 "   r g b C l r = " 0 F C 8 C 0 " / > < c o m m e n t   s : r e f = " B 2 1 4 "   r g b C l r = " 0 F C 8 C 0 " / > < c o m m e n t   s : r e f = " B 2 1 7 "   r g b C l r = " 0 F C 8 C 0 " / > < c o m m e n t   s : r e f = " B 2 1 8 "   r g b C l r = " 0 F C 8 C 0 " / > < c o m m e n t   s : r e f = " B 2 2 0 "   r g b C l r = " 0 F C 8 C 0 " / > < c o m m e n t   s : r e f = " B 2 2 6 "   r g b C l r = " 0 F C 8 C 0 " / > < c o m m e n t   s : r e f = " B 2 2 7 "   r g b C l r = " 0 F C 8 C 0 " / > < c o m m e n t   s : r e f = " B 2 3 1 "   r g b C l r = " 0 F C 8 C 0 " / > < c o m m e n t   s : r e f = " K 2 3 1 "   r g b C l r = " 0 F C 8 C 0 " / > < c o m m e n t   s : r e f = " B 2 3 5 "   r g b C l r = " 0 F C 8 C 0 " / > < c o m m e n t   s : r e f = " B 2 3 6 "   r g b C l r = " 0 F C 8 C 0 " / > < c o m m e n t   s : r e f = " B 2 3 7 "   r g b C l r = " 0 F C 8 C 0 " / > < c o m m e n t   s : r e f = " B 2 3 9 "   r g b C l r = " 0 F C 8 C 0 " / > < c o m m e n t   s : r e f = " B 2 4 1 "   r g b C l r = " 0 F C 8 C 0 " / > < c o m m e n t   s : r e f = " K 2 4 1 "   r g b C l r = " 0 F C 8 C 0 " / > < c o m m e n t   s : r e f = " B 2 4 4 "   r g b C l r = " 0 F C 8 C 0 " / > < c o m m e n t   s : r e f = " B 2 4 7 "   r g b C l r = " 0 F C 8 C 0 " / > < c o m m e n t   s : r e f = " B 2 4 8 "   r g b C l r = " 0 F C 8 C 0 " / > < c o m m e n t   s : r e f = " B 2 5 1 "   r g b C l r = " 0 F C 8 C 0 " / > < c o m m e n t   s : r e f = " B 2 5 4 "   r g b C l r = " 0 F C 8 C 0 " / > < c o m m e n t   s : r e f = " B 2 5 5 "   r g b C l r = " 0 F C 8 C 0 " / > < c o m m e n t   s : r e f = " B 2 5 7 "   r g b C l r = " 0 F C 8 C 0 " / > < c o m m e n t   s : r e f = " B 2 5 8 "   r g b C l r = " 0 F C 8 C 0 " / > < c o m m e n t   s : r e f = " B 2 6 1 "   r g b C l r = " 0 F C 8 C 0 " / > < c o m m e n t   s : r e f = " B 2 6 2 "   r g b C l r = " 0 F C 8 C 0 " / > < c o m m e n t   s : r e f = " B 2 6 4 "   r g b C l r = " 0 F C 8 C 0 " / > < c o m m e n t   s : r e f = " B 2 6 5 "   r g b C l r = " 0 F C 8 C 0 " / > < c o m m e n t   s : r e f = " B 2 6 6 "   r g b C l r = " 0 F C 8 C 0 " / > < c o m m e n t   s : r e f = " B 2 6 7 "   r g b C l r = " 0 F C 8 C 0 " / > < c o m m e n t   s : r e f = " B 2 7 0 "   r g b C l r = " 0 F C 8 C 0 " / > < c o m m e n t   s : r e f = " B 2 7 2 "   r g b C l r = " 0 F C 8 C 0 " / > < c o m m e n t   s : r e f = " B 2 7 6 "   r g b C l r = " 0 F C 8 C 0 " / > < c o m m e n t   s : r e f = " B 2 7 7 "   r g b C l r = " 0 F C 8 C 0 " / > < c o m m e n t   s : r e f = " B 2 8 0 "   r g b C l r = " 0 F C 8 C 0 " / > < c o m m e n t   s : r e f = " B 2 8 6 "   r g b C l r = " 0 F C 8 C 0 " / > < c o m m e n t   s : r e f = " B 2 9 0 "   r g b C l r = " 0 F C 8 C 0 " / > < c o m m e n t   s : r e f = " B 2 9 1 "   r g b C l r = " 0 F C 8 C 0 " / > < c o m m e n t   s : r e f = " B 2 9 3 "   r g b C l r = " 0 F C 8 C 0 " / > < c o m m e n t   s : r e f = " B 2 9 4 "   r g b C l r = " 0 F C 8 C 0 " / > < c o m m e n t   s : r e f = " B 2 9 5 "   r g b C l r = " 0 F C 8 C 0 " / > < c o m m e n t   s : r e f = " B 2 9 7 "   r g b C l r = " 0 F C 8 C 0 " / > < c o m m e n t   s : r e f = " B 2 9 9 "   r g b C l r = " 0 F C 8 C 0 " / > < c o m m e n t   s : r e f = " B 3 0 0 "   r g b C l r = " 0 F C 8 C 0 " / > < c o m m e n t   s : r e f = " B 3 0 1 "   r g b C l r = " 0 F C 8 C 0 " / > < c o m m e n t   s : r e f = " B 3 0 2 "   r g b C l r = " 0 F C 8 C 0 " / > < c o m m e n t   s : r e f = " B 3 0 3 "   r g b C l r = " 0 F C 8 C 0 " / > < c o m m e n t   s : r e f = " B 3 0 4 "   r g b C l r = " 0 F C 8 C 0 " / > < c o m m e n t   s : r e f = " B 3 0 5 "   r g b C l r = " 0 F C 8 C 0 " / > < c o m m e n t   s : r e f = " B 3 0 6 "   r g b C l r = " 0 F C 8 C 0 " / > < c o m m e n t   s : r e f = " B 3 0 9 "   r g b C l r = " 0 F C 8 C 0 " / > < c o m m e n t   s : r e f = " B 3 1 0 "   r g b C l r = " 0 F C 8 C 0 " / > < c o m m e n t   s : r e f = " B 3 1 3 "   r g b C l r = " 0 F C 8 C 0 " / > < c o m m e n t   s : r e f = " B 3 1 4 "   r g b C l r = " 0 F C 8 C 0 " / > < c o m m e n t   s : r e f = " B 3 1 5 "   r g b C l r = " 0 F C 8 C 0 " / > < c o m m e n t   s : r e f = " B 3 1 6 "   r g b C l r = " 0 F C 8 C 0 " / > < c o m m e n t   s : r e f = " B 3 1 7 "   r g b C l r = " 0 F C 8 C 0 " / > < c o m m e n t   s : r e f = " B 3 1 8 "   r g b C l r = " 0 F C 8 C 0 " / > < c o m m e n t   s : r e f = " B 3 1 9 "   r g b C l r = " 0 F C 8 C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小雨点</cp:lastModifiedBy>
  <dcterms:created xsi:type="dcterms:W3CDTF">2021-01-14T01:38:00Z</dcterms:created>
  <dcterms:modified xsi:type="dcterms:W3CDTF">2023-09-22T09:50:38Z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3A155E855ADA427CBDC59B7DF4D43955</vt:lpwstr>
  </property>
  <property fmtid="{D5CDD505-2E9C-101B-9397-08002B2CF9AE}" pid="4" name="KSOReadingLayout">
    <vt:bool>true</vt:bool>
  </property>
</Properties>
</file>