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0年一般公共预算收入完成情况表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q">[1]国家!#REF!</definedName>
    <definedName name="\z">[2]中央!#REF!</definedName>
    <definedName name="_124sq">#REF!</definedName>
    <definedName name="_212双清">#REF!</definedName>
    <definedName name="_226sq">#REF!</definedName>
    <definedName name="_5双清">#REF!</definedName>
    <definedName name="_6_其他">#REF!</definedName>
    <definedName name="_xlnm._FilterDatabase" hidden="1">#REF!</definedName>
    <definedName name="_Order1" hidden="1">255</definedName>
    <definedName name="_Order2" hidden="1">255</definedName>
    <definedName name="a">#REF!</definedName>
    <definedName name="aa">#REF!</definedName>
    <definedName name="aaa">[3]中央!#REF!</definedName>
    <definedName name="aaaagfdsafsd">#N/A</definedName>
    <definedName name="ABC">#REF!</definedName>
    <definedName name="ABD">#REF!</definedName>
    <definedName name="AccessDatabase" hidden="1">"D:\文_件\省长专项\2000省长专项审批.mdb"</definedName>
    <definedName name="addsdsads">#N/A</definedName>
    <definedName name="adsafs">#N/A</definedName>
    <definedName name="adsdsaas">#N/A</definedName>
    <definedName name="agasdgaksdk">#N/A</definedName>
    <definedName name="agsdsawae">#N/A</definedName>
    <definedName name="ajgfdajfajd">#N/A</definedName>
    <definedName name="asda">#N/A</definedName>
    <definedName name="asdfas">#N/A</definedName>
    <definedName name="asdfasf">#N/A</definedName>
    <definedName name="asdfkaskfda">#N/A</definedName>
    <definedName name="asdg\">#N/A</definedName>
    <definedName name="asdga">#N/A</definedName>
    <definedName name="asdgadsf">#N/A</definedName>
    <definedName name="asdgadsfa">#N/A</definedName>
    <definedName name="asdgas">#N/A</definedName>
    <definedName name="asdgasdfc">#N/A</definedName>
    <definedName name="asdgasfd">#N/A</definedName>
    <definedName name="asdgf">#N/A</definedName>
    <definedName name="asdgfdsafa">#N/A</definedName>
    <definedName name="asdgha">#N/A</definedName>
    <definedName name="asfdfdsfdsg">#N/A</definedName>
    <definedName name="asfdfdw">#N/A</definedName>
    <definedName name="asfsfga">#N/A</definedName>
    <definedName name="asgafaf">#N/A</definedName>
    <definedName name="asgasfda">#N/A</definedName>
    <definedName name="asgasfdaf">#N/A</definedName>
    <definedName name="asgasfdsad">#N/A</definedName>
    <definedName name="asjfda">#N/A</definedName>
    <definedName name="b">#N/A</definedName>
    <definedName name="county">#REF!</definedName>
    <definedName name="d">#N/A</definedName>
    <definedName name="da">#N/A</definedName>
    <definedName name="dadaf">#N/A</definedName>
    <definedName name="dads">#N/A</definedName>
    <definedName name="daggaga">#N/A</definedName>
    <definedName name="dasdfasd">#N/A</definedName>
    <definedName name="data">#REF!</definedName>
    <definedName name="Database" hidden="1">[4]PKx!$A$1:$AP$622</definedName>
    <definedName name="database2">#REF!</definedName>
    <definedName name="database3">#REF!</definedName>
    <definedName name="dd">#N/A</definedName>
    <definedName name="ddad">#N/A</definedName>
    <definedName name="ddagagsgdsa">#N/A</definedName>
    <definedName name="dddsaga">#N/A</definedName>
    <definedName name="dddsagsa">#N/A</definedName>
    <definedName name="ddsadafs">#N/A</definedName>
    <definedName name="ddsass">#N/A</definedName>
    <definedName name="ddydhg">#N/A</definedName>
    <definedName name="dfadfsfds">#N/A</definedName>
    <definedName name="dfadsaf">#N/A</definedName>
    <definedName name="dfadsas">#N/A</definedName>
    <definedName name="dfasfw">#N/A</definedName>
    <definedName name="dfasggasf">#N/A</definedName>
    <definedName name="dfaxc">#N/A</definedName>
    <definedName name="dfgh">#N/A</definedName>
    <definedName name="dfghdhj">#N/A</definedName>
    <definedName name="dfgsdf">#N/A</definedName>
    <definedName name="dfh">#N/A</definedName>
    <definedName name="dfhgkj">#N/A</definedName>
    <definedName name="dfj">#N/A</definedName>
    <definedName name="dfjajsfd">#N/A</definedName>
    <definedName name="dfwaa">#N/A</definedName>
    <definedName name="dgadsfd">#N/A</definedName>
    <definedName name="dgafk">#N/A</definedName>
    <definedName name="dgafsj">#N/A</definedName>
    <definedName name="dgah">#N/A</definedName>
    <definedName name="dgasdfa">#N/A</definedName>
    <definedName name="dgasdhf">#N/A</definedName>
    <definedName name="dgh">#N/A</definedName>
    <definedName name="dghadfha">#N/A</definedName>
    <definedName name="dghadhf">#N/A</definedName>
    <definedName name="dgkgfkdsafka">#N/A</definedName>
    <definedName name="dh">#N/A</definedName>
    <definedName name="dj">#N/A</definedName>
    <definedName name="djfadsjf">#N/A</definedName>
    <definedName name="djfajdsf">#N/A</definedName>
    <definedName name="djfajdsfj">#N/A</definedName>
    <definedName name="djfjadsfja">#N/A</definedName>
    <definedName name="djfjadsjfw">#N/A</definedName>
    <definedName name="djfjdafjas">#N/A</definedName>
    <definedName name="djfjdafsja">#N/A</definedName>
    <definedName name="djfjdsafjs">#N/A</definedName>
    <definedName name="djfjdsaj">#N/A</definedName>
    <definedName name="djjdjjd">#N/A</definedName>
    <definedName name="djjjafjas">#N/A</definedName>
    <definedName name="djllfjasfd">#N/A</definedName>
    <definedName name="drafd">#N/A</definedName>
    <definedName name="dsaad">#REF!</definedName>
    <definedName name="dsaasagf">#N/A</definedName>
    <definedName name="dsadsadsa">#N/A</definedName>
    <definedName name="dsadsafag">#N/A</definedName>
    <definedName name="dsadshf">#N/A</definedName>
    <definedName name="dsafdfdgas">#N/A</definedName>
    <definedName name="dsafdfdsfds">#N/A</definedName>
    <definedName name="dsafdsafdsa">#N/A</definedName>
    <definedName name="dsaffdsa">#N/A</definedName>
    <definedName name="dsagagw">#N/A</definedName>
    <definedName name="dsagas">#N/A</definedName>
    <definedName name="dsagasfwq">#N/A</definedName>
    <definedName name="dsagqf">#N/A</definedName>
    <definedName name="dsccc">#N/A</definedName>
    <definedName name="dsdaa">#N/A</definedName>
    <definedName name="dsdsaddsa">#N/A</definedName>
    <definedName name="dsdsagggf">#N/A</definedName>
    <definedName name="dsfacx">#N/A</definedName>
    <definedName name="dsfag">#N/A</definedName>
    <definedName name="dsfasf">#N/A</definedName>
    <definedName name="dsfdcc">#N/A</definedName>
    <definedName name="dsfdsaga">#N/A</definedName>
    <definedName name="dsffadsgad">#N/A</definedName>
    <definedName name="dsffdsafdas">#N/A</definedName>
    <definedName name="dsfggsa">#N/A</definedName>
    <definedName name="dsfgh">#N/A</definedName>
    <definedName name="dsfgs">#N/A</definedName>
    <definedName name="dsfkadskf">#N/A</definedName>
    <definedName name="dsfwfxx">#N/A</definedName>
    <definedName name="dsgadsfa">#N/A</definedName>
    <definedName name="dsgafsafd">#N/A</definedName>
    <definedName name="dsgagas">#N/A</definedName>
    <definedName name="dsgasdf">#N/A</definedName>
    <definedName name="dsgdas">#N/A</definedName>
    <definedName name="dsgdsagfdsag">#N/A</definedName>
    <definedName name="dsggasfd">#N/A</definedName>
    <definedName name="dsggassddd">#N/A</definedName>
    <definedName name="dsgh">#N/A</definedName>
    <definedName name="dsjgakdsf">#N/A</definedName>
    <definedName name="dssasaww">#N/A</definedName>
    <definedName name="e">#N/A</definedName>
    <definedName name="f">#N/A</definedName>
    <definedName name="fdsafdsafdsa">#N/A</definedName>
    <definedName name="fdsafdsafdsfdsa">#N/A</definedName>
    <definedName name="fdsafdsfdsafdsa">#N/A</definedName>
    <definedName name="fdsfdsafdcdx">#N/A</definedName>
    <definedName name="fdsfdsafdfdsa">#N/A</definedName>
    <definedName name="ffdfdsaafds">#N/A</definedName>
    <definedName name="fg">#N/A</definedName>
    <definedName name="fgdh">#N/A</definedName>
    <definedName name="fgj">#N/A</definedName>
    <definedName name="fgjd">#N/A</definedName>
    <definedName name="fgjk">#N/A</definedName>
    <definedName name="fhdjk">#N/A</definedName>
    <definedName name="fjafjs">#N/A</definedName>
    <definedName name="fjajsfdja">#N/A</definedName>
    <definedName name="fjdajsdjfa">#N/A</definedName>
    <definedName name="fjjafsjaj">#N/A</definedName>
    <definedName name="fjk">#N/A</definedName>
    <definedName name="fsa">#N/A</definedName>
    <definedName name="fsafffdsfdsa">#N/A</definedName>
    <definedName name="fsafsdfdsa">#N/A</definedName>
    <definedName name="gadsfawe">#N/A</definedName>
    <definedName name="gafsafas">#N/A</definedName>
    <definedName name="gagssd">#N/A</definedName>
    <definedName name="gasdgfasgas">#N/A</definedName>
    <definedName name="gfagajfas">#N/A</definedName>
    <definedName name="gfh">#N/A</definedName>
    <definedName name="ggasfdasf">#N/A</definedName>
    <definedName name="gggg">#N/A</definedName>
    <definedName name="ggggggggg">#N/A</definedName>
    <definedName name="gh">#N/A</definedName>
    <definedName name="ghjk">#N/A</definedName>
    <definedName name="ghk">#N/A</definedName>
    <definedName name="gj">#N/A</definedName>
    <definedName name="gjhk">#N/A</definedName>
    <definedName name="gjk">#N/A</definedName>
    <definedName name="gjklh">#N/A</definedName>
    <definedName name="gxxe2003">'[5]P1012001'!$A$6:$E$117</definedName>
    <definedName name="gxxe20032">'[6]P1012001'!$A$6:$E$117</definedName>
    <definedName name="h">#N/A</definedName>
    <definedName name="hdfgh">#N/A</definedName>
    <definedName name="hg">#N/A</definedName>
    <definedName name="hgfh">#N/A</definedName>
    <definedName name="hgj">#N/A</definedName>
    <definedName name="hhfk">#N/A</definedName>
    <definedName name="hhhh">#REF!</definedName>
    <definedName name="hj">#N/A</definedName>
    <definedName name="hjhgj">#N/A</definedName>
    <definedName name="hjk">#N/A</definedName>
    <definedName name="hjkjhl">#N/A</definedName>
    <definedName name="hjkl">#N/A</definedName>
    <definedName name="hkjfgkjhkhj">#N/A</definedName>
    <definedName name="HTML_CodePage" hidden="1">936</definedName>
    <definedName name="HTML_Control" hidden="1">{"'Sheet1'!$B$1:$F$24","'七、地方财政'!$A$1:$E$32","'七、地方财政'!$G$78","'Sheet1'!$J$1:$O$24"}</definedName>
    <definedName name="HTML_Description" hidden="1">""</definedName>
    <definedName name="HTML_Email" hidden="1">""</definedName>
    <definedName name="HTML_Header" hidden="1">""</definedName>
    <definedName name="HTML_LastUpdate" hidden="1">"98-6-15"</definedName>
    <definedName name="HTML_LineAfter" hidden="1">FALSE</definedName>
    <definedName name="HTML_LineBefore" hidden="1">FALSE</definedName>
    <definedName name="HTML_Name" hidden="1">"统计研究室"</definedName>
    <definedName name="HTML_OBDlg2" hidden="1">TRUE</definedName>
    <definedName name="HTML_OBDlg4" hidden="1">TRUE</definedName>
    <definedName name="HTML_OS" hidden="1">0</definedName>
    <definedName name="HTML_PathFile" hidden="1">"C:\My Documents\gyjj199805.htm"</definedName>
    <definedName name="HTML_Title" hidden="1">""</definedName>
    <definedName name="i">#N/A</definedName>
    <definedName name="j">#N/A</definedName>
    <definedName name="jdfajsfdj">#N/A</definedName>
    <definedName name="jdjfadsjf">#N/A</definedName>
    <definedName name="jgh">#N/A</definedName>
    <definedName name="jhgj">#N/A</definedName>
    <definedName name="jhkf">#N/A</definedName>
    <definedName name="jhkljl">#N/A</definedName>
    <definedName name="jjgajsdfjasd">#N/A</definedName>
    <definedName name="jjjjj">#N/A</definedName>
    <definedName name="jk">#N/A</definedName>
    <definedName name="jl">#N/A</definedName>
    <definedName name="jmjkhjkl">#N/A</definedName>
    <definedName name="k">#N/A</definedName>
    <definedName name="kdfkasj">#N/A</definedName>
    <definedName name="kg">#N/A</definedName>
    <definedName name="kgak">#N/A</definedName>
    <definedName name="kjhljk">#N/A</definedName>
    <definedName name="kjhluyi">#N/A</definedName>
    <definedName name="kjlhj">#N/A</definedName>
    <definedName name="kkkk">#REF!</definedName>
    <definedName name="l">#N/A</definedName>
    <definedName name="lkghjk">#N/A</definedName>
    <definedName name="lkjhh">#N/A</definedName>
    <definedName name="luil">#N/A</definedName>
    <definedName name="_xlnm.Print_Area">#REF!</definedName>
    <definedName name="Print_Area_MI">[1]国家!#REF!</definedName>
    <definedName name="_xlnm.Print_Titles" hidden="1">#N/A</definedName>
    <definedName name="saagasf">#N/A</definedName>
    <definedName name="sadfaffdas">#N/A</definedName>
    <definedName name="sadfas">#N/A</definedName>
    <definedName name="sadfasdf">#N/A</definedName>
    <definedName name="sadffdag">#N/A</definedName>
    <definedName name="sadgafasdd">#N/A</definedName>
    <definedName name="sadgafasfd">#N/A</definedName>
    <definedName name="sadgafsdwa">#N/A</definedName>
    <definedName name="sadgasfdwad">#N/A</definedName>
    <definedName name="sadgfsafda">#N/A</definedName>
    <definedName name="sadjfajfds">#N/A</definedName>
    <definedName name="sadsaga">#N/A</definedName>
    <definedName name="safdafsd">#N/A</definedName>
    <definedName name="saffdsafdsafds">#N/A</definedName>
    <definedName name="sagadfx">#N/A</definedName>
    <definedName name="sagafafd">#N/A</definedName>
    <definedName name="sagasdfasdf">#N/A</definedName>
    <definedName name="sdafg">#N/A</definedName>
    <definedName name="sdd">#N/A</definedName>
    <definedName name="sddfsadgas">#N/A</definedName>
    <definedName name="sdfadsfxf">#N/A</definedName>
    <definedName name="sdfas">#N/A</definedName>
    <definedName name="sdfascx">#N/A</definedName>
    <definedName name="sdfasdg">#N/A</definedName>
    <definedName name="sdfasdgas">#N/A</definedName>
    <definedName name="sdfasfdaga">#N/A</definedName>
    <definedName name="sdfdasdf">#N/A</definedName>
    <definedName name="sdfg">#N/A</definedName>
    <definedName name="sdfgs">#N/A</definedName>
    <definedName name="sdfkasfka">#N/A</definedName>
    <definedName name="sdfsdafaw">#N/A</definedName>
    <definedName name="sdgaasd">#N/A</definedName>
    <definedName name="sdgadsfasf">#N/A</definedName>
    <definedName name="sdgafs">#N/A</definedName>
    <definedName name="sdgasd">#N/A</definedName>
    <definedName name="sdgasdf">#N/A</definedName>
    <definedName name="sdgasdfasfd">#N/A</definedName>
    <definedName name="sdgasfa">#N/A</definedName>
    <definedName name="sdgdaga">#N/A</definedName>
    <definedName name="sdgdasfasdf">#N/A</definedName>
    <definedName name="sdgfdf">#N/A</definedName>
    <definedName name="sdgfw">#N/A</definedName>
    <definedName name="sdsaaa">#N/A</definedName>
    <definedName name="sdsfccxxx">#N/A</definedName>
    <definedName name="sfdg">#N/A</definedName>
    <definedName name="sfdsafdfdsa">#N/A</definedName>
    <definedName name="sfdsafdsaafds">#N/A</definedName>
    <definedName name="sfsadd">#N/A</definedName>
    <definedName name="sgafax">#N/A</definedName>
    <definedName name="sgafwa">#N/A</definedName>
    <definedName name="sgasdfasd">#N/A</definedName>
    <definedName name="sgasdfwf">#N/A</definedName>
    <definedName name="sgasfwa">#N/A</definedName>
    <definedName name="sgasgda">#N/A</definedName>
    <definedName name="sgdadsfwd">#N/A</definedName>
    <definedName name="sgdfg">#N/A</definedName>
    <definedName name="sgdh">#N/A</definedName>
    <definedName name="Sheet1">#REF!</definedName>
    <definedName name="sheet33">#REF!</definedName>
    <definedName name="shgd">#N/A</definedName>
    <definedName name="ssfafag">#N/A</definedName>
    <definedName name="try">#N/A</definedName>
    <definedName name="uyi">#N/A</definedName>
    <definedName name="财政供养">#REF!</definedName>
    <definedName name="常常">#REF!</definedName>
    <definedName name="处室">#REF!</definedName>
    <definedName name="大多数">[7]Sheet2!$A$15</definedName>
    <definedName name="地区名称">[8]封面!$B$2:$B$6</definedName>
    <definedName name="还有">#REF!</definedName>
    <definedName name="汇率">#REF!</definedName>
    <definedName name="基金处室">#REF!</definedName>
    <definedName name="基金金额">#REF!</definedName>
    <definedName name="基金科目">#REF!</definedName>
    <definedName name="基金类型">#REF!</definedName>
    <definedName name="金额">#REF!</definedName>
    <definedName name="전">#REF!</definedName>
    <definedName name="주택사업본부">#REF!</definedName>
    <definedName name="科目">[9]调用表!$B$3:$B$125</definedName>
    <definedName name="철구사업본부">#REF!</definedName>
    <definedName name="类型">#REF!</definedName>
    <definedName name="全额差额比例">'[10]C01-1'!#REF!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双甭0202">#REF!</definedName>
    <definedName name="双清">#REF!</definedName>
    <definedName name="双清1231">#REF!</definedName>
    <definedName name="四季度">'[11]C01-1'!#REF!</definedName>
    <definedName name="位次d">[12]四月份月报!#REF!</definedName>
    <definedName name="五、农业生产资料价格总指数〈_〉">[13]五、国内贸易!$A$31</definedName>
    <definedName name="乡镇办">#REF!</definedName>
    <definedName name="性别">[14]基础编码!$H$2:$H$3</definedName>
    <definedName name="学历">[14]基础编码!$S$2:$S$9</definedName>
    <definedName name="支出">'[15]P1012001'!$A$6:$E$117</definedName>
  </definedNames>
  <calcPr calcId="144525"/>
</workbook>
</file>

<file path=xl/sharedStrings.xml><?xml version="1.0" encoding="utf-8"?>
<sst xmlns="http://schemas.openxmlformats.org/spreadsheetml/2006/main" count="53" uniqueCount="53">
  <si>
    <t>2020年一般公共预算收入完成情况表</t>
  </si>
  <si>
    <t>单位：万元</t>
  </si>
  <si>
    <t>项目</t>
  </si>
  <si>
    <t>2019年
执行数</t>
  </si>
  <si>
    <t>2020年
预算数</t>
  </si>
  <si>
    <t>全年
完成</t>
  </si>
  <si>
    <t>为预
算%</t>
  </si>
  <si>
    <t>比上年
增减额</t>
  </si>
  <si>
    <t>比上年
增长</t>
  </si>
  <si>
    <t>与预
算比</t>
  </si>
  <si>
    <t>一、税收收入</t>
  </si>
  <si>
    <t>1、增值税</t>
  </si>
  <si>
    <t>2、改征增值税</t>
  </si>
  <si>
    <t>3、营业税</t>
  </si>
  <si>
    <t>4、企业所得税</t>
  </si>
  <si>
    <t>5、个人所得税</t>
  </si>
  <si>
    <t>6、资源税</t>
  </si>
  <si>
    <t>7、城市维护建设税</t>
  </si>
  <si>
    <t>8、房产税</t>
  </si>
  <si>
    <t>9、印花税</t>
  </si>
  <si>
    <t>10、城镇土地使用税</t>
  </si>
  <si>
    <t>11、土地增值税</t>
  </si>
  <si>
    <t>12、车船税</t>
  </si>
  <si>
    <t>13、耕地占用税</t>
  </si>
  <si>
    <t>14、契税</t>
  </si>
  <si>
    <t>15、环境保护税</t>
  </si>
  <si>
    <t>16、其他税收收入</t>
  </si>
  <si>
    <t>二、非税收入</t>
  </si>
  <si>
    <t>1、专项收入</t>
  </si>
  <si>
    <t>2、行政性收费</t>
  </si>
  <si>
    <t>3、罚没收入</t>
  </si>
  <si>
    <t>4、国有资本经营收入</t>
  </si>
  <si>
    <t>5、国有资源(资产)有偿使用收入</t>
  </si>
  <si>
    <t>6、其他收入</t>
  </si>
  <si>
    <t>地方收入合计</t>
  </si>
  <si>
    <t>（一)上划中央收入小计</t>
  </si>
  <si>
    <t>1、上划中央增值税</t>
  </si>
  <si>
    <t>2、上划中央改征增值税</t>
  </si>
  <si>
    <t>3、上划中央企业所得税</t>
  </si>
  <si>
    <t>4、上划中央个人所得税</t>
  </si>
  <si>
    <t>5、上划中央营业税</t>
  </si>
  <si>
    <t>（二)上划省级收入小计</t>
  </si>
  <si>
    <t>1、上划省增值税</t>
  </si>
  <si>
    <t>2、上划省改征增值税</t>
  </si>
  <si>
    <t>3、上划省营业税</t>
  </si>
  <si>
    <t>4、上划省企业所得税</t>
  </si>
  <si>
    <t>5、上划省个人所得税</t>
  </si>
  <si>
    <t>6、上划省资源税</t>
  </si>
  <si>
    <t>7、上划省城镇土地使用税</t>
  </si>
  <si>
    <t>8、上划省环境保护税</t>
  </si>
  <si>
    <t>三、上划收入合计</t>
  </si>
  <si>
    <t>一、区金库总收入</t>
  </si>
  <si>
    <t>二、市考核总收入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</si>
</sst>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177" formatCode="0_ "/>
    <numFmt numFmtId="178" formatCode="0;_Ѐ"/>
  </numFmts>
  <fonts count="24">
    <font>
      <sz val="12"/>
      <name val="宋体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8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4" borderId="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22" borderId="6" applyNumberFormat="0" applyFon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10" fillId="16" borderId="3" applyNumberFormat="0" applyAlignment="0" applyProtection="0">
      <alignment vertical="center"/>
    </xf>
    <xf numFmtId="0" fontId="13" fillId="19" borderId="5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2" borderId="0" xfId="50" applyFont="1" applyFill="1" applyAlignment="1">
      <alignment horizontal="center" vertical="center" wrapText="1"/>
    </xf>
    <xf numFmtId="0" fontId="1" fillId="2" borderId="1" xfId="50" applyFont="1" applyFill="1" applyBorder="1" applyAlignment="1">
      <alignment vertical="center" shrinkToFit="1"/>
    </xf>
    <xf numFmtId="0" fontId="1" fillId="2" borderId="1" xfId="50" applyFont="1" applyFill="1" applyBorder="1" applyAlignment="1">
      <alignment horizontal="center" vertical="center" shrinkToFit="1"/>
    </xf>
    <xf numFmtId="0" fontId="2" fillId="2" borderId="0" xfId="50" applyFont="1" applyFill="1" applyAlignment="1">
      <alignment horizontal="center" vertical="center" wrapText="1"/>
    </xf>
    <xf numFmtId="0" fontId="2" fillId="0" borderId="0" xfId="50" applyFont="1" applyFill="1" applyAlignment="1">
      <alignment horizontal="center" vertical="center" wrapText="1"/>
    </xf>
    <xf numFmtId="0" fontId="1" fillId="2" borderId="0" xfId="5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shrinkToFit="1"/>
    </xf>
    <xf numFmtId="0" fontId="1" fillId="2" borderId="2" xfId="50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horizontal="center" vertical="center" wrapText="1" shrinkToFit="1"/>
    </xf>
    <xf numFmtId="0" fontId="1" fillId="0" borderId="2" xfId="50" applyFont="1" applyFill="1" applyBorder="1" applyAlignment="1">
      <alignment horizontal="center" vertical="center" wrapText="1" shrinkToFit="1"/>
    </xf>
    <xf numFmtId="0" fontId="1" fillId="0" borderId="2" xfId="49" applyFont="1" applyFill="1" applyBorder="1" applyAlignment="1">
      <alignment horizontal="center" vertical="center" wrapText="1"/>
    </xf>
    <xf numFmtId="0" fontId="1" fillId="2" borderId="2" xfId="50" applyFont="1" applyFill="1" applyBorder="1" applyAlignment="1">
      <alignment vertical="center" wrapText="1"/>
    </xf>
    <xf numFmtId="1" fontId="1" fillId="2" borderId="2" xfId="50" applyNumberFormat="1" applyFont="1" applyFill="1" applyBorder="1" applyAlignment="1">
      <alignment horizontal="center" vertical="center" shrinkToFit="1"/>
    </xf>
    <xf numFmtId="1" fontId="1" fillId="0" borderId="2" xfId="50" applyNumberFormat="1" applyFont="1" applyFill="1" applyBorder="1" applyAlignment="1">
      <alignment horizontal="center" vertical="center" shrinkToFit="1"/>
    </xf>
    <xf numFmtId="176" fontId="1" fillId="0" borderId="2" xfId="49" applyNumberFormat="1" applyFont="1" applyFill="1" applyBorder="1" applyAlignment="1">
      <alignment horizontal="center" vertical="center" wrapText="1"/>
    </xf>
    <xf numFmtId="10" fontId="1" fillId="2" borderId="2" xfId="11" applyNumberFormat="1" applyFont="1" applyFill="1" applyBorder="1" applyAlignment="1">
      <alignment horizontal="center" vertical="center" shrinkToFit="1"/>
    </xf>
    <xf numFmtId="0" fontId="1" fillId="2" borderId="2" xfId="50" applyFont="1" applyFill="1" applyBorder="1" applyAlignment="1">
      <alignment horizontal="left" vertical="center" wrapText="1"/>
    </xf>
    <xf numFmtId="1" fontId="1" fillId="2" borderId="2" xfId="49" applyNumberFormat="1" applyFont="1" applyFill="1" applyBorder="1" applyAlignment="1">
      <alignment horizontal="center" vertical="center" shrinkToFit="1"/>
    </xf>
    <xf numFmtId="1" fontId="1" fillId="0" borderId="2" xfId="49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2" xfId="50" applyFont="1" applyFill="1" applyBorder="1" applyAlignment="1">
      <alignment horizontal="center" vertical="center" wrapText="1"/>
    </xf>
    <xf numFmtId="1" fontId="2" fillId="0" borderId="2" xfId="50" applyNumberFormat="1" applyFont="1" applyFill="1" applyBorder="1" applyAlignment="1">
      <alignment horizontal="center" vertical="center" shrinkToFit="1"/>
    </xf>
    <xf numFmtId="176" fontId="2" fillId="0" borderId="2" xfId="49" applyNumberFormat="1" applyFont="1" applyFill="1" applyBorder="1" applyAlignment="1">
      <alignment horizontal="center" vertical="center" wrapText="1"/>
    </xf>
    <xf numFmtId="1" fontId="2" fillId="2" borderId="2" xfId="50" applyNumberFormat="1" applyFont="1" applyFill="1" applyBorder="1" applyAlignment="1">
      <alignment horizontal="center" vertical="center" shrinkToFit="1"/>
    </xf>
    <xf numFmtId="10" fontId="2" fillId="2" borderId="2" xfId="11" applyNumberFormat="1" applyFont="1" applyFill="1" applyBorder="1" applyAlignment="1">
      <alignment horizontal="center" vertical="center" shrinkToFit="1"/>
    </xf>
    <xf numFmtId="1" fontId="1" fillId="0" borderId="2" xfId="50" applyNumberFormat="1" applyFont="1" applyFill="1" applyBorder="1" applyAlignment="1">
      <alignment horizontal="center" vertical="center" wrapText="1" shrinkToFit="1"/>
    </xf>
    <xf numFmtId="0" fontId="1" fillId="0" borderId="2" xfId="5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1" fontId="1" fillId="0" borderId="2" xfId="49" applyNumberFormat="1" applyFont="1" applyFill="1" applyBorder="1" applyAlignment="1">
      <alignment horizontal="center" vertical="center" wrapText="1" shrinkToFit="1"/>
    </xf>
    <xf numFmtId="2" fontId="1" fillId="0" borderId="2" xfId="49" applyNumberFormat="1" applyFont="1" applyFill="1" applyBorder="1" applyAlignment="1">
      <alignment horizontal="center" vertical="center" shrinkToFit="1"/>
    </xf>
    <xf numFmtId="0" fontId="2" fillId="2" borderId="2" xfId="50" applyFont="1" applyFill="1" applyBorder="1" applyAlignment="1">
      <alignment vertical="center" wrapText="1"/>
    </xf>
    <xf numFmtId="178" fontId="2" fillId="0" borderId="2" xfId="50" applyNumberFormat="1" applyFont="1" applyFill="1" applyBorder="1" applyAlignment="1">
      <alignment horizontal="center" vertical="center"/>
    </xf>
    <xf numFmtId="0" fontId="2" fillId="2" borderId="2" xfId="5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2010年1-6月预算执行情况" xfId="49"/>
    <cellStyle name="常规_2009年1-12月预算执行情况" xfId="50"/>
    <cellStyle name="常规_邵阳市双清区2009年综合财政预算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externalLink" Target="externalLinks/externalLink15.xml"/><Relationship Id="rId15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13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1382;&#24180;&#22269;&#23478;&#20915;&#31639;\1993-2002&#24180;&#22269;&#23478;&#25910;&#20837;&#27604;&#36739;&#34920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30465;&#25253;&#20915;&#31639;\2021&#28246;&#21271;&#30465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013&#24180;&#20351;&#29992;&#36164;&#26009;\2013&#24180;&#24213;&#32467;&#31639;&#36164;&#26009;\&#26376;&#25253;&#19987;&#29992;\&#26376;&#24230;&#25968;&#25454;\yuebao\2004\&#26376;&#25253;-2003-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130;&#25919;&#20379;&#20859;&#20154;&#21592;&#20449;&#24687;&#34920;\&#25945;&#32946;\&#27896;&#27700;&#22235;&#20013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2320;&#26041;&#22788;&#20027;&#26426;\&#22320;&#26041;&#22788;&#20027;&#26426;\Documents%20and%20Settings\User\&#26700;&#38754;\&#35838;&#39064;\&#26032;&#24314;&#25991;&#20214;&#22841;\&#35838;&#39064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ocuments%20and%20Settings\User\&#26700;&#38754;\&#35838;&#39064;\&#26032;&#24314;&#25991;&#20214;&#22841;\&#35838;&#39064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SERVER\private\XHC\XLS\X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gdet-server\BY\YS3\97&#20915;&#31639;&#21306;&#21439;&#26368;&#21518;&#27719;&#246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28.13.131\&#22320;&#26041;&#22788;&#20027;&#26426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2017&#24180;&#20351;&#29992;&#36164;&#26009;\&#25509;&#25910;&#30465;&#24066;&#36164;&#26009;\2017&#24180;&#39044;&#31639;&#34920;&#26684;\2017&#24180;&#22320;&#26041;&#36130;&#25919;&#39044;&#31639;&#34920;022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20219;&#34183;\&#24037;&#20316;\2007&#24180;\&#35760;&#24080;\2007&#24180;&#35760;&#24080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国家"/>
      <sheetName val="国家增长"/>
      <sheetName val="图表1"/>
      <sheetName val="收入增长"/>
      <sheetName val="图表3"/>
      <sheetName val="收入比重"/>
      <sheetName val="Sheet1"/>
      <sheetName val="中央"/>
      <sheetName val="中央增长"/>
      <sheetName val="地方"/>
      <sheetName val="地方增长"/>
      <sheetName val="所得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四月份月报"/>
      <sheetName val="C01-1"/>
      <sheetName val="本年收入合计"/>
      <sheetName val="封面"/>
      <sheetName val="农业用地"/>
      <sheetName val="村级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五、国内贸易"/>
      <sheetName val="封面1"/>
      <sheetName val="封面"/>
      <sheetName val="目录"/>
      <sheetName val="一、工业增加值"/>
      <sheetName val="产品产量（一）"/>
      <sheetName val="产品产量（二）"/>
      <sheetName val="六、对外贸易（一）"/>
      <sheetName val="对外贸易（二）"/>
      <sheetName val="物价指数（一）"/>
      <sheetName val="物价指数（二）"/>
      <sheetName val="七、财政收支"/>
      <sheetName val="九、金融机构信贷"/>
      <sheetName val="十、商业银行信贷"/>
      <sheetName val="十一、现金收支"/>
      <sheetName val="十三、市州工业增加值"/>
      <sheetName val="十四、市州产品销售"/>
      <sheetName val="十六、市州商品零售"/>
      <sheetName val="十七、市州财政收入"/>
      <sheetName val="十八、市州财政支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单位信息录入表"/>
      <sheetName val="人员信息录入表"/>
      <sheetName val="基础编码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地方税"/>
      <sheetName val="中央"/>
      <sheetName val="地方"/>
      <sheetName val="可持续发展指数"/>
      <sheetName val="可持续发展指数 (2)"/>
      <sheetName val="各地区GDP增长"/>
      <sheetName val="各地区GDP增长 (2)"/>
      <sheetName val="历年总人口人均财力"/>
      <sheetName val="历年地方本级支出"/>
      <sheetName val="一般收入简表"/>
      <sheetName val="Sheet2 (2)"/>
      <sheetName val="05明细"/>
      <sheetName val="中央地方及比重 (2)"/>
      <sheetName val="人均支出"/>
      <sheetName val="93-04地方本级支出占地方总收入比重 (2)"/>
      <sheetName val="地方总收支比较"/>
      <sheetName val="GDP"/>
      <sheetName val="GDP (2)"/>
      <sheetName val="1)"/>
      <sheetName val="历年集中增量"/>
      <sheetName val="历年集中增量 (2)"/>
      <sheetName val="历年集中两税增量"/>
      <sheetName val="历年集中所得税增量"/>
      <sheetName val="05集中增量"/>
      <sheetName val="05多负担"/>
      <sheetName val="2005集中增量"/>
      <sheetName val="历年集中增量分配"/>
      <sheetName val="历年财力性转移支付增量"/>
      <sheetName val="历年专项转移支付增量"/>
      <sheetName val="05转移支付简"/>
      <sheetName val="依赖程度3(转移支付总额除地方本级支出)"/>
      <sheetName val="Sheet2"/>
      <sheetName val="Sheet1"/>
      <sheetName val="留用比例图"/>
      <sheetName val="财力自给率图"/>
      <sheetName val="财力自给率图(返还作为自有收入)"/>
      <sheetName val="总人口人均财力差异系数图"/>
      <sheetName val="财政供养人口人均财力差异系数图"/>
      <sheetName val="历年地方总收入"/>
      <sheetName val="历年地方本级收入"/>
      <sheetName val="历年留用比例"/>
      <sheetName val="93-04地方本级支出占地方总收入比重"/>
      <sheetName val="94-04财力自给率"/>
      <sheetName val="94-04财力自给率(返还作为自有收入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Kx"/>
      <sheetName val="C01-1"/>
      <sheetName val="P1012001"/>
      <sheetName val="表二"/>
      <sheetName val="表五"/>
      <sheetName val="2012.2.2 (整合)"/>
      <sheetName val="2012.2.2"/>
      <sheetName val="全市结转"/>
      <sheetName val="提前告知数"/>
      <sheetName val="2012年财力"/>
      <sheetName val="类型"/>
      <sheetName val="人民银行"/>
      <sheetName val="中央"/>
      <sheetName val="2007"/>
      <sheetName val="#REF"/>
      <sheetName val="四月份月报"/>
      <sheetName val="单位编码"/>
      <sheetName val="DDETABLE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一般预算收入"/>
      <sheetName val="Financ. Overview"/>
      <sheetName val="Toolbox"/>
      <sheetName val="Main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_ESList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  <sheetName val="P1012001"/>
      <sheetName val=""/>
      <sheetName val="13 铁路配件"/>
      <sheetName val="KKKKKKK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1"/>
      <sheetName val="表六2"/>
      <sheetName val="表七1"/>
      <sheetName val="表七2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总帐"/>
      <sheetName val="调用表"/>
      <sheetName val="拨款表-基建"/>
      <sheetName val="其他处"/>
      <sheetName val="市州"/>
      <sheetName val="环保"/>
      <sheetName val="发改委来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H48"/>
  <sheetViews>
    <sheetView showZeros="0" tabSelected="1" zoomScale="130" zoomScaleNormal="130" topLeftCell="A26" workbookViewId="0">
      <selection activeCell="A48" sqref="$A48:$XFD48"/>
    </sheetView>
  </sheetViews>
  <sheetFormatPr defaultColWidth="9" defaultRowHeight="14.25" outlineLevelCol="7"/>
  <cols>
    <col min="1" max="1" width="27.2083333333333" style="1" customWidth="1"/>
    <col min="2" max="3" width="8.04166666666667" style="3" customWidth="1"/>
    <col min="4" max="4" width="8.04166666666667" style="4" customWidth="1"/>
    <col min="5" max="5" width="8.75" style="4" customWidth="1"/>
    <col min="6" max="6" width="8.125" style="3" customWidth="1"/>
    <col min="7" max="7" width="8.475" style="3" customWidth="1"/>
    <col min="8" max="8" width="6.875" style="3" customWidth="1"/>
    <col min="9" max="16384" width="9" style="1"/>
  </cols>
  <sheetData>
    <row r="1" ht="28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pans="1:8">
      <c r="A2" s="6"/>
      <c r="B2" s="7"/>
      <c r="C2" s="8"/>
      <c r="D2" s="9"/>
      <c r="E2" s="9"/>
      <c r="F2" s="10"/>
      <c r="G2" s="10" t="s">
        <v>1</v>
      </c>
      <c r="H2" s="10"/>
    </row>
    <row r="3" ht="28.5" spans="1:8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  <c r="F3" s="13" t="s">
        <v>7</v>
      </c>
      <c r="G3" s="13" t="s">
        <v>8</v>
      </c>
      <c r="H3" s="13" t="s">
        <v>9</v>
      </c>
    </row>
    <row r="4" ht="15" customHeight="1" spans="1:8">
      <c r="A4" s="16" t="s">
        <v>10</v>
      </c>
      <c r="B4" s="17">
        <f>SUM(B5:B19)</f>
        <v>23007</v>
      </c>
      <c r="C4" s="18">
        <f>SUM(C5:C20)</f>
        <v>27838</v>
      </c>
      <c r="D4" s="18">
        <f>SUM(D5:D20)</f>
        <v>17179</v>
      </c>
      <c r="E4" s="19">
        <f>D4/C4*100</f>
        <v>61.7106113944967</v>
      </c>
      <c r="F4" s="17">
        <f>D4-B4</f>
        <v>-5828</v>
      </c>
      <c r="G4" s="20">
        <f>F4/B4</f>
        <v>-0.253314208719085</v>
      </c>
      <c r="H4" s="17">
        <f>D4-C4</f>
        <v>-10659</v>
      </c>
    </row>
    <row r="5" ht="14" customHeight="1" spans="1:8">
      <c r="A5" s="21" t="s">
        <v>11</v>
      </c>
      <c r="B5" s="22">
        <v>3715</v>
      </c>
      <c r="C5" s="23">
        <v>12780</v>
      </c>
      <c r="D5" s="24">
        <v>7923</v>
      </c>
      <c r="E5" s="19">
        <f>D5/C5*100</f>
        <v>61.9953051643192</v>
      </c>
      <c r="F5" s="17">
        <f t="shared" ref="F5:F29" si="0">D5-B5</f>
        <v>4208</v>
      </c>
      <c r="G5" s="20">
        <f t="shared" ref="G5:G29" si="1">F5/B5</f>
        <v>1.13270524899058</v>
      </c>
      <c r="H5" s="17">
        <f t="shared" ref="H5:H29" si="2">D5-C5</f>
        <v>-4857</v>
      </c>
    </row>
    <row r="6" spans="1:8">
      <c r="A6" s="21" t="s">
        <v>12</v>
      </c>
      <c r="B6" s="22">
        <v>7143</v>
      </c>
      <c r="C6" s="23">
        <v>0</v>
      </c>
      <c r="D6" s="24"/>
      <c r="E6" s="19">
        <v>0</v>
      </c>
      <c r="F6" s="17">
        <f t="shared" si="0"/>
        <v>-7143</v>
      </c>
      <c r="G6" s="20">
        <f t="shared" si="1"/>
        <v>-1</v>
      </c>
      <c r="H6" s="17">
        <f t="shared" si="2"/>
        <v>0</v>
      </c>
    </row>
    <row r="7" spans="1:8">
      <c r="A7" s="21" t="s">
        <v>13</v>
      </c>
      <c r="B7" s="22"/>
      <c r="C7" s="23"/>
      <c r="D7" s="24"/>
      <c r="E7" s="19">
        <v>0</v>
      </c>
      <c r="F7" s="17"/>
      <c r="G7" s="20"/>
      <c r="H7" s="17">
        <f t="shared" si="2"/>
        <v>0</v>
      </c>
    </row>
    <row r="8" spans="1:8">
      <c r="A8" s="21" t="s">
        <v>14</v>
      </c>
      <c r="B8" s="22">
        <v>1971</v>
      </c>
      <c r="C8" s="23">
        <v>2255</v>
      </c>
      <c r="D8" s="24">
        <v>1753</v>
      </c>
      <c r="E8" s="19">
        <f t="shared" ref="E5:E29" si="3">D8/C8*100</f>
        <v>77.7383592017738</v>
      </c>
      <c r="F8" s="17">
        <f t="shared" si="0"/>
        <v>-218</v>
      </c>
      <c r="G8" s="20">
        <f t="shared" si="1"/>
        <v>-0.110603754439371</v>
      </c>
      <c r="H8" s="17">
        <f t="shared" si="2"/>
        <v>-502</v>
      </c>
    </row>
    <row r="9" spans="1:8">
      <c r="A9" s="21" t="s">
        <v>15</v>
      </c>
      <c r="B9" s="22">
        <v>622</v>
      </c>
      <c r="C9" s="23">
        <v>1440</v>
      </c>
      <c r="D9" s="24">
        <v>586</v>
      </c>
      <c r="E9" s="19">
        <f t="shared" si="3"/>
        <v>40.6944444444444</v>
      </c>
      <c r="F9" s="17">
        <f t="shared" si="0"/>
        <v>-36</v>
      </c>
      <c r="G9" s="20">
        <f t="shared" si="1"/>
        <v>-0.0578778135048231</v>
      </c>
      <c r="H9" s="17">
        <f t="shared" si="2"/>
        <v>-854</v>
      </c>
    </row>
    <row r="10" spans="1:8">
      <c r="A10" s="21" t="s">
        <v>16</v>
      </c>
      <c r="B10" s="22"/>
      <c r="C10" s="23"/>
      <c r="D10" s="24"/>
      <c r="E10" s="19">
        <v>0</v>
      </c>
      <c r="F10" s="17">
        <f t="shared" si="0"/>
        <v>0</v>
      </c>
      <c r="G10" s="20"/>
      <c r="H10" s="17">
        <f t="shared" si="2"/>
        <v>0</v>
      </c>
    </row>
    <row r="11" spans="1:8">
      <c r="A11" s="21" t="s">
        <v>17</v>
      </c>
      <c r="B11" s="22">
        <v>813</v>
      </c>
      <c r="C11" s="23">
        <v>1078</v>
      </c>
      <c r="D11" s="24">
        <v>596</v>
      </c>
      <c r="E11" s="19">
        <f t="shared" si="3"/>
        <v>55.2875695732839</v>
      </c>
      <c r="F11" s="17">
        <f t="shared" si="0"/>
        <v>-217</v>
      </c>
      <c r="G11" s="20">
        <f t="shared" si="1"/>
        <v>-0.266912669126691</v>
      </c>
      <c r="H11" s="17">
        <f t="shared" si="2"/>
        <v>-482</v>
      </c>
    </row>
    <row r="12" spans="1:8">
      <c r="A12" s="21" t="s">
        <v>18</v>
      </c>
      <c r="B12" s="22">
        <v>843</v>
      </c>
      <c r="C12" s="23">
        <v>1122</v>
      </c>
      <c r="D12" s="24">
        <v>696</v>
      </c>
      <c r="E12" s="19">
        <f t="shared" si="3"/>
        <v>62.0320855614973</v>
      </c>
      <c r="F12" s="17">
        <f t="shared" si="0"/>
        <v>-147</v>
      </c>
      <c r="G12" s="20">
        <f t="shared" si="1"/>
        <v>-0.174377224199288</v>
      </c>
      <c r="H12" s="17">
        <f t="shared" si="2"/>
        <v>-426</v>
      </c>
    </row>
    <row r="13" spans="1:8">
      <c r="A13" s="21" t="s">
        <v>19</v>
      </c>
      <c r="B13" s="22">
        <v>671</v>
      </c>
      <c r="C13" s="23">
        <v>1200</v>
      </c>
      <c r="D13" s="24">
        <v>382</v>
      </c>
      <c r="E13" s="19">
        <f t="shared" si="3"/>
        <v>31.8333333333333</v>
      </c>
      <c r="F13" s="17">
        <f t="shared" si="0"/>
        <v>-289</v>
      </c>
      <c r="G13" s="20">
        <f t="shared" si="1"/>
        <v>-0.43070044709389</v>
      </c>
      <c r="H13" s="17">
        <f t="shared" si="2"/>
        <v>-818</v>
      </c>
    </row>
    <row r="14" spans="1:8">
      <c r="A14" s="21" t="s">
        <v>20</v>
      </c>
      <c r="B14" s="22">
        <v>676</v>
      </c>
      <c r="C14" s="23">
        <v>902</v>
      </c>
      <c r="D14" s="24">
        <v>770</v>
      </c>
      <c r="E14" s="19">
        <f t="shared" si="3"/>
        <v>85.3658536585366</v>
      </c>
      <c r="F14" s="17">
        <f t="shared" si="0"/>
        <v>94</v>
      </c>
      <c r="G14" s="20">
        <f t="shared" si="1"/>
        <v>0.13905325443787</v>
      </c>
      <c r="H14" s="17">
        <f t="shared" si="2"/>
        <v>-132</v>
      </c>
    </row>
    <row r="15" spans="1:8">
      <c r="A15" s="21" t="s">
        <v>21</v>
      </c>
      <c r="B15" s="22">
        <v>5196</v>
      </c>
      <c r="C15" s="23">
        <v>4950</v>
      </c>
      <c r="D15" s="24">
        <v>3142</v>
      </c>
      <c r="E15" s="19">
        <f t="shared" si="3"/>
        <v>63.4747474747475</v>
      </c>
      <c r="F15" s="17">
        <f t="shared" si="0"/>
        <v>-2054</v>
      </c>
      <c r="G15" s="20">
        <f t="shared" si="1"/>
        <v>-0.395304080061586</v>
      </c>
      <c r="H15" s="17">
        <f t="shared" si="2"/>
        <v>-1808</v>
      </c>
    </row>
    <row r="16" spans="1:8">
      <c r="A16" s="21" t="s">
        <v>22</v>
      </c>
      <c r="B16" s="22">
        <v>990</v>
      </c>
      <c r="C16" s="23">
        <v>1255</v>
      </c>
      <c r="D16" s="24">
        <v>996</v>
      </c>
      <c r="E16" s="19">
        <f t="shared" si="3"/>
        <v>79.3625498007968</v>
      </c>
      <c r="F16" s="17">
        <f t="shared" si="0"/>
        <v>6</v>
      </c>
      <c r="G16" s="20">
        <f t="shared" si="1"/>
        <v>0.00606060606060606</v>
      </c>
      <c r="H16" s="17">
        <f t="shared" si="2"/>
        <v>-259</v>
      </c>
    </row>
    <row r="17" spans="1:8">
      <c r="A17" s="21" t="s">
        <v>23</v>
      </c>
      <c r="B17" s="22">
        <v>365</v>
      </c>
      <c r="C17" s="23">
        <v>856</v>
      </c>
      <c r="D17" s="24">
        <v>335</v>
      </c>
      <c r="E17" s="19"/>
      <c r="F17" s="17">
        <f t="shared" si="0"/>
        <v>-30</v>
      </c>
      <c r="G17" s="20">
        <f t="shared" si="1"/>
        <v>-0.0821917808219178</v>
      </c>
      <c r="H17" s="17">
        <f t="shared" si="2"/>
        <v>-521</v>
      </c>
    </row>
    <row r="18" spans="1:8">
      <c r="A18" s="21" t="s">
        <v>24</v>
      </c>
      <c r="B18" s="22">
        <v>2</v>
      </c>
      <c r="C18" s="23"/>
      <c r="D18" s="24"/>
      <c r="E18" s="19"/>
      <c r="F18" s="17">
        <f t="shared" si="0"/>
        <v>-2</v>
      </c>
      <c r="G18" s="20">
        <f t="shared" si="1"/>
        <v>-1</v>
      </c>
      <c r="H18" s="17">
        <f t="shared" si="2"/>
        <v>0</v>
      </c>
    </row>
    <row r="19" spans="1:8">
      <c r="A19" s="21" t="s">
        <v>25</v>
      </c>
      <c r="B19" s="22"/>
      <c r="C19" s="23"/>
      <c r="D19" s="24"/>
      <c r="E19" s="19"/>
      <c r="F19" s="17">
        <f t="shared" si="0"/>
        <v>0</v>
      </c>
      <c r="G19" s="20"/>
      <c r="H19" s="17">
        <f t="shared" si="2"/>
        <v>0</v>
      </c>
    </row>
    <row r="20" ht="14" customHeight="1" spans="1:8">
      <c r="A20" s="21" t="s">
        <v>26</v>
      </c>
      <c r="B20" s="17"/>
      <c r="C20" s="23"/>
      <c r="D20" s="24"/>
      <c r="E20" s="19"/>
      <c r="F20" s="17">
        <f t="shared" si="0"/>
        <v>0</v>
      </c>
      <c r="G20" s="20"/>
      <c r="H20" s="17">
        <f t="shared" si="2"/>
        <v>0</v>
      </c>
    </row>
    <row r="21" spans="1:8">
      <c r="A21" s="16" t="s">
        <v>27</v>
      </c>
      <c r="B21" s="22">
        <f>SUM(B22:B27)</f>
        <v>12720</v>
      </c>
      <c r="C21" s="18">
        <f>SUM(C22:C27)</f>
        <v>7330</v>
      </c>
      <c r="D21" s="18">
        <f>SUM(D22:D27)</f>
        <v>7785</v>
      </c>
      <c r="E21" s="19">
        <f t="shared" si="3"/>
        <v>106.207366984993</v>
      </c>
      <c r="F21" s="17">
        <f t="shared" si="0"/>
        <v>-4935</v>
      </c>
      <c r="G21" s="20">
        <f t="shared" si="1"/>
        <v>-0.387971698113208</v>
      </c>
      <c r="H21" s="17">
        <f t="shared" si="2"/>
        <v>455</v>
      </c>
    </row>
    <row r="22" spans="1:8">
      <c r="A22" s="21" t="s">
        <v>28</v>
      </c>
      <c r="B22" s="22">
        <v>2086</v>
      </c>
      <c r="C22" s="23">
        <v>2100</v>
      </c>
      <c r="D22" s="24">
        <v>2742</v>
      </c>
      <c r="E22" s="19">
        <f t="shared" si="3"/>
        <v>130.571428571429</v>
      </c>
      <c r="F22" s="17">
        <f t="shared" si="0"/>
        <v>656</v>
      </c>
      <c r="G22" s="20">
        <f t="shared" si="1"/>
        <v>0.314477468839885</v>
      </c>
      <c r="H22" s="17">
        <f t="shared" si="2"/>
        <v>642</v>
      </c>
    </row>
    <row r="23" spans="1:8">
      <c r="A23" s="21" t="s">
        <v>29</v>
      </c>
      <c r="B23" s="22">
        <v>211</v>
      </c>
      <c r="C23" s="23">
        <v>850</v>
      </c>
      <c r="D23" s="24">
        <v>47</v>
      </c>
      <c r="E23" s="19">
        <f t="shared" si="3"/>
        <v>5.52941176470588</v>
      </c>
      <c r="F23" s="17">
        <f t="shared" si="0"/>
        <v>-164</v>
      </c>
      <c r="G23" s="20">
        <f t="shared" si="1"/>
        <v>-0.777251184834123</v>
      </c>
      <c r="H23" s="17">
        <f t="shared" si="2"/>
        <v>-803</v>
      </c>
    </row>
    <row r="24" s="1" customFormat="1" spans="1:8">
      <c r="A24" s="21" t="s">
        <v>30</v>
      </c>
      <c r="B24" s="22">
        <v>1299</v>
      </c>
      <c r="C24" s="23">
        <v>1200</v>
      </c>
      <c r="D24" s="25">
        <v>1255</v>
      </c>
      <c r="E24" s="19">
        <f t="shared" si="3"/>
        <v>104.583333333333</v>
      </c>
      <c r="F24" s="17">
        <f t="shared" si="0"/>
        <v>-44</v>
      </c>
      <c r="G24" s="20">
        <f t="shared" si="1"/>
        <v>-0.0338722093918399</v>
      </c>
      <c r="H24" s="17">
        <f t="shared" si="2"/>
        <v>55</v>
      </c>
    </row>
    <row r="25" ht="14" customHeight="1" spans="1:8">
      <c r="A25" s="21" t="s">
        <v>31</v>
      </c>
      <c r="B25" s="22"/>
      <c r="C25" s="23"/>
      <c r="D25" s="24"/>
      <c r="E25" s="19"/>
      <c r="F25" s="17">
        <f t="shared" si="0"/>
        <v>0</v>
      </c>
      <c r="G25" s="20"/>
      <c r="H25" s="17">
        <f t="shared" si="2"/>
        <v>0</v>
      </c>
    </row>
    <row r="26" ht="28.5" spans="1:8">
      <c r="A26" s="21" t="s">
        <v>32</v>
      </c>
      <c r="B26" s="22">
        <v>478</v>
      </c>
      <c r="C26" s="23">
        <v>550</v>
      </c>
      <c r="D26" s="24">
        <v>455</v>
      </c>
      <c r="E26" s="19">
        <f t="shared" si="3"/>
        <v>82.7272727272727</v>
      </c>
      <c r="F26" s="17">
        <f t="shared" si="0"/>
        <v>-23</v>
      </c>
      <c r="G26" s="20">
        <f t="shared" si="1"/>
        <v>-0.0481171548117155</v>
      </c>
      <c r="H26" s="17">
        <f t="shared" si="2"/>
        <v>-95</v>
      </c>
    </row>
    <row r="27" spans="1:8">
      <c r="A27" s="21" t="s">
        <v>33</v>
      </c>
      <c r="B27" s="18">
        <v>8646</v>
      </c>
      <c r="C27" s="23">
        <v>2630</v>
      </c>
      <c r="D27" s="24">
        <v>3286</v>
      </c>
      <c r="E27" s="19">
        <f t="shared" si="3"/>
        <v>124.942965779468</v>
      </c>
      <c r="F27" s="17">
        <f t="shared" si="0"/>
        <v>-5360</v>
      </c>
      <c r="G27" s="20">
        <f t="shared" si="1"/>
        <v>-0.619939856581078</v>
      </c>
      <c r="H27" s="17">
        <f t="shared" si="2"/>
        <v>656</v>
      </c>
    </row>
    <row r="28" s="2" customFormat="1" spans="1:8">
      <c r="A28" s="26" t="s">
        <v>34</v>
      </c>
      <c r="B28" s="27">
        <f>SUM(B21,B4)</f>
        <v>35727</v>
      </c>
      <c r="C28" s="27">
        <f>SUM(C21,C4)</f>
        <v>35168</v>
      </c>
      <c r="D28" s="27">
        <f>SUM(D21,D4)</f>
        <v>24964</v>
      </c>
      <c r="E28" s="28">
        <f t="shared" si="3"/>
        <v>70.9849863512284</v>
      </c>
      <c r="F28" s="29">
        <f t="shared" si="0"/>
        <v>-10763</v>
      </c>
      <c r="G28" s="30">
        <f t="shared" si="1"/>
        <v>-0.301256752596076</v>
      </c>
      <c r="H28" s="29">
        <f t="shared" si="2"/>
        <v>-10204</v>
      </c>
    </row>
    <row r="29" spans="1:8">
      <c r="A29" s="16" t="s">
        <v>35</v>
      </c>
      <c r="B29" s="31">
        <f>SUM(B30:B34)</f>
        <v>20034.6919047619</v>
      </c>
      <c r="C29" s="31">
        <f>SUM(C30:C34)</f>
        <v>24958</v>
      </c>
      <c r="D29" s="31">
        <f>SUM(D30:D34)</f>
        <v>15576.7728571429</v>
      </c>
      <c r="E29" s="19">
        <f t="shared" si="3"/>
        <v>62.4119434936408</v>
      </c>
      <c r="F29" s="17">
        <f t="shared" si="0"/>
        <v>-4457.91904761904</v>
      </c>
      <c r="G29" s="20">
        <f t="shared" si="1"/>
        <v>-0.222509987616005</v>
      </c>
      <c r="H29" s="17">
        <f t="shared" si="2"/>
        <v>-9381.22714285714</v>
      </c>
    </row>
    <row r="30" spans="1:8">
      <c r="A30" s="32" t="s">
        <v>36</v>
      </c>
      <c r="B30" s="31">
        <v>4953.66333333333</v>
      </c>
      <c r="C30" s="31">
        <v>6640</v>
      </c>
      <c r="D30" s="33">
        <f>D5/0.375*0.5+0.33</f>
        <v>10564.33</v>
      </c>
      <c r="E30" s="19">
        <f t="shared" ref="E30:E43" si="4">D30/C30*100</f>
        <v>159.101355421687</v>
      </c>
      <c r="F30" s="17">
        <f t="shared" ref="F30:F44" si="5">D30-B30</f>
        <v>5610.66666666667</v>
      </c>
      <c r="G30" s="20">
        <f t="shared" ref="G30:G44" si="6">F30/B30</f>
        <v>1.1326297911512</v>
      </c>
      <c r="H30" s="17">
        <f t="shared" ref="H30:H44" si="7">D30-C30</f>
        <v>3924.33</v>
      </c>
    </row>
    <row r="31" spans="1:8">
      <c r="A31" s="32" t="s">
        <v>37</v>
      </c>
      <c r="B31" s="31">
        <v>9524.3</v>
      </c>
      <c r="C31" s="31">
        <v>10400</v>
      </c>
      <c r="D31" s="33"/>
      <c r="E31" s="19">
        <f t="shared" si="4"/>
        <v>0</v>
      </c>
      <c r="F31" s="17">
        <f t="shared" si="5"/>
        <v>-9524.3</v>
      </c>
      <c r="G31" s="20">
        <f t="shared" si="6"/>
        <v>-1</v>
      </c>
      <c r="H31" s="17">
        <f t="shared" si="7"/>
        <v>-10400</v>
      </c>
    </row>
    <row r="32" spans="1:8">
      <c r="A32" s="32" t="s">
        <v>38</v>
      </c>
      <c r="B32" s="34">
        <v>4223.87142857143</v>
      </c>
      <c r="C32" s="34">
        <v>4832</v>
      </c>
      <c r="D32" s="33">
        <f>D8*0.6/0.28+0.3</f>
        <v>3756.72857142857</v>
      </c>
      <c r="E32" s="19">
        <f t="shared" si="4"/>
        <v>77.7468661305582</v>
      </c>
      <c r="F32" s="17">
        <f t="shared" si="5"/>
        <v>-467.142857142859</v>
      </c>
      <c r="G32" s="20">
        <f t="shared" si="6"/>
        <v>-0.110595898819973</v>
      </c>
      <c r="H32" s="17">
        <f t="shared" si="7"/>
        <v>-1075.27142857143</v>
      </c>
    </row>
    <row r="33" spans="1:8">
      <c r="A33" s="32" t="s">
        <v>39</v>
      </c>
      <c r="B33" s="34">
        <v>1332.85714285714</v>
      </c>
      <c r="C33" s="34">
        <v>3086</v>
      </c>
      <c r="D33" s="33">
        <f>D9*0.6/0.28</f>
        <v>1255.71428571429</v>
      </c>
      <c r="E33" s="19">
        <f t="shared" si="4"/>
        <v>40.6906767891862</v>
      </c>
      <c r="F33" s="17">
        <f t="shared" si="5"/>
        <v>-77.1428571428544</v>
      </c>
      <c r="G33" s="20">
        <f t="shared" si="6"/>
        <v>-0.0578778135048212</v>
      </c>
      <c r="H33" s="17">
        <f t="shared" si="7"/>
        <v>-1830.28571428571</v>
      </c>
    </row>
    <row r="34" spans="1:8">
      <c r="A34" s="32" t="s">
        <v>40</v>
      </c>
      <c r="B34" s="34"/>
      <c r="C34" s="34"/>
      <c r="D34" s="33"/>
      <c r="E34" s="19"/>
      <c r="F34" s="17">
        <f t="shared" si="5"/>
        <v>0</v>
      </c>
      <c r="G34"/>
      <c r="H34" s="17">
        <f t="shared" si="7"/>
        <v>0</v>
      </c>
    </row>
    <row r="35" spans="1:8">
      <c r="A35" s="16" t="s">
        <v>41</v>
      </c>
      <c r="B35" s="18">
        <f>SUM(B36:B43)</f>
        <v>5020.33333333333</v>
      </c>
      <c r="C35" s="18">
        <f>SUM(C36:C43)</f>
        <v>6230</v>
      </c>
      <c r="D35" s="18">
        <f>SUM(D36:D43)</f>
        <v>4413.42857142857</v>
      </c>
      <c r="E35" s="19">
        <f t="shared" si="4"/>
        <v>70.8415501031873</v>
      </c>
      <c r="F35" s="17">
        <f t="shared" si="5"/>
        <v>-606.904761904761</v>
      </c>
      <c r="G35" s="20">
        <f t="shared" si="6"/>
        <v>-0.120889335748907</v>
      </c>
      <c r="H35" s="17">
        <f t="shared" si="7"/>
        <v>-1816.57142857143</v>
      </c>
    </row>
    <row r="36" spans="1:8">
      <c r="A36" s="32" t="s">
        <v>42</v>
      </c>
      <c r="B36" s="34">
        <v>1238.33333333333</v>
      </c>
      <c r="C36" s="34">
        <v>1660</v>
      </c>
      <c r="D36" s="24">
        <f>D5*0.125/0.375</f>
        <v>2641</v>
      </c>
      <c r="E36" s="19">
        <f t="shared" si="4"/>
        <v>159.096385542169</v>
      </c>
      <c r="F36" s="17">
        <f t="shared" si="5"/>
        <v>1402.66666666667</v>
      </c>
      <c r="G36" s="20">
        <f t="shared" si="6"/>
        <v>1.13270524899058</v>
      </c>
      <c r="H36" s="17">
        <f t="shared" si="7"/>
        <v>981</v>
      </c>
    </row>
    <row r="37" spans="1:8">
      <c r="A37" s="32" t="s">
        <v>43</v>
      </c>
      <c r="B37" s="34">
        <v>2381</v>
      </c>
      <c r="C37" s="34">
        <v>2600</v>
      </c>
      <c r="D37" s="33"/>
      <c r="E37" s="19">
        <f t="shared" si="4"/>
        <v>0</v>
      </c>
      <c r="F37" s="17">
        <f t="shared" si="5"/>
        <v>-2381</v>
      </c>
      <c r="G37" s="20">
        <f t="shared" si="6"/>
        <v>-1</v>
      </c>
      <c r="H37" s="17">
        <f t="shared" si="7"/>
        <v>-2600</v>
      </c>
    </row>
    <row r="38" spans="1:8">
      <c r="A38" s="32" t="s">
        <v>44</v>
      </c>
      <c r="B38" s="34"/>
      <c r="C38" s="34"/>
      <c r="D38" s="33"/>
      <c r="E38" s="19"/>
      <c r="F38" s="17">
        <f t="shared" si="5"/>
        <v>0</v>
      </c>
      <c r="G38" s="20"/>
      <c r="H38" s="17">
        <f t="shared" si="7"/>
        <v>0</v>
      </c>
    </row>
    <row r="39" spans="1:8">
      <c r="A39" s="32" t="s">
        <v>45</v>
      </c>
      <c r="B39" s="34">
        <v>844.714285714286</v>
      </c>
      <c r="C39" s="34">
        <v>966</v>
      </c>
      <c r="D39" s="33">
        <f>D8*0.12/0.28</f>
        <v>751.285714285714</v>
      </c>
      <c r="E39" s="19">
        <f t="shared" si="4"/>
        <v>77.7728482697427</v>
      </c>
      <c r="F39" s="17">
        <f t="shared" si="5"/>
        <v>-93.4285714285719</v>
      </c>
      <c r="G39" s="20">
        <f t="shared" si="6"/>
        <v>-0.110603754439371</v>
      </c>
      <c r="H39" s="17">
        <f t="shared" si="7"/>
        <v>-214.714285714286</v>
      </c>
    </row>
    <row r="40" ht="16" customHeight="1" spans="1:8">
      <c r="A40" s="32" t="s">
        <v>46</v>
      </c>
      <c r="B40" s="34">
        <v>266.571428571429</v>
      </c>
      <c r="C40" s="34">
        <v>617</v>
      </c>
      <c r="D40" s="33">
        <f>D9*0.12/0.28</f>
        <v>251.142857142857</v>
      </c>
      <c r="E40" s="19">
        <f t="shared" si="4"/>
        <v>40.7038666357953</v>
      </c>
      <c r="F40" s="17">
        <f t="shared" si="5"/>
        <v>-15.4285714285719</v>
      </c>
      <c r="G40" s="20">
        <f t="shared" si="6"/>
        <v>-0.0578778135048249</v>
      </c>
      <c r="H40" s="17">
        <f t="shared" si="7"/>
        <v>-365.857142857143</v>
      </c>
    </row>
    <row r="41" spans="1:8">
      <c r="A41" s="32" t="s">
        <v>47</v>
      </c>
      <c r="B41" s="23"/>
      <c r="C41" s="23"/>
      <c r="D41" s="33"/>
      <c r="E41" s="19"/>
      <c r="F41" s="17">
        <f t="shared" si="5"/>
        <v>0</v>
      </c>
      <c r="G41" s="20"/>
      <c r="H41" s="17">
        <f t="shared" si="7"/>
        <v>0</v>
      </c>
    </row>
    <row r="42" spans="1:8">
      <c r="A42" s="32" t="s">
        <v>48</v>
      </c>
      <c r="B42" s="34">
        <v>289.714285714286</v>
      </c>
      <c r="C42" s="34">
        <v>387</v>
      </c>
      <c r="D42" s="24">
        <f>D14</f>
        <v>770</v>
      </c>
      <c r="E42" s="19">
        <f t="shared" si="4"/>
        <v>198.966408268734</v>
      </c>
      <c r="F42" s="17">
        <f t="shared" si="5"/>
        <v>480.285714285714</v>
      </c>
      <c r="G42" s="20">
        <f t="shared" si="6"/>
        <v>1.65779092702169</v>
      </c>
      <c r="H42" s="17">
        <f t="shared" si="7"/>
        <v>383</v>
      </c>
    </row>
    <row r="43" spans="1:8">
      <c r="A43" s="32" t="s">
        <v>49</v>
      </c>
      <c r="B43" s="18"/>
      <c r="C43" s="35"/>
      <c r="D43" s="24"/>
      <c r="E43" s="19"/>
      <c r="F43" s="17">
        <f t="shared" si="5"/>
        <v>0</v>
      </c>
      <c r="G43" s="20"/>
      <c r="H43" s="17">
        <f t="shared" si="7"/>
        <v>0</v>
      </c>
    </row>
    <row r="44" s="2" customFormat="1" spans="1:8">
      <c r="A44" s="36" t="s">
        <v>50</v>
      </c>
      <c r="B44" s="27">
        <f>SUM(B29+B35)</f>
        <v>25055.0252380952</v>
      </c>
      <c r="C44" s="27">
        <f>SUM(C29+C35)</f>
        <v>31188</v>
      </c>
      <c r="D44" s="27">
        <f>SUM(D29+D35)</f>
        <v>19990.2014285714</v>
      </c>
      <c r="E44" s="28">
        <f>D44/C44*100</f>
        <v>64.0958106597776</v>
      </c>
      <c r="F44" s="29">
        <f t="shared" si="5"/>
        <v>-5064.8238095238</v>
      </c>
      <c r="G44" s="30">
        <f>F44/B44</f>
        <v>-0.202148022657863</v>
      </c>
      <c r="H44" s="29">
        <f t="shared" si="7"/>
        <v>-11197.7985714286</v>
      </c>
    </row>
    <row r="45" spans="1:8">
      <c r="A45" s="16"/>
      <c r="B45" s="18"/>
      <c r="C45" s="17"/>
      <c r="D45" s="18"/>
      <c r="E45" s="28"/>
      <c r="F45" s="17"/>
      <c r="G45" s="20"/>
      <c r="H45" s="17"/>
    </row>
    <row r="46" spans="1:8">
      <c r="A46" s="16"/>
      <c r="B46" s="18"/>
      <c r="C46" s="17"/>
      <c r="D46" s="18"/>
      <c r="E46" s="28"/>
      <c r="F46" s="17"/>
      <c r="G46" s="20"/>
      <c r="H46" s="17"/>
    </row>
    <row r="47" spans="1:8">
      <c r="A47" s="26" t="s">
        <v>51</v>
      </c>
      <c r="B47" s="37">
        <f>B28+B44</f>
        <v>60782.0252380952</v>
      </c>
      <c r="C47" s="37">
        <f>C28+C44</f>
        <v>66356</v>
      </c>
      <c r="D47" s="37">
        <f>D28+D44</f>
        <v>44954.2014285714</v>
      </c>
      <c r="E47" s="28">
        <f>D47/C47*100</f>
        <v>67.7470031776651</v>
      </c>
      <c r="F47" s="29">
        <f>D47-B47</f>
        <v>-15827.8238095238</v>
      </c>
      <c r="G47" s="30">
        <f>F47/B47</f>
        <v>-0.26040303440899</v>
      </c>
      <c r="H47" s="29">
        <f>D47-C47</f>
        <v>-21401.7985714286</v>
      </c>
    </row>
    <row r="48" s="2" customFormat="1" spans="1:8">
      <c r="A48" s="38" t="s">
        <v>52</v>
      </c>
      <c r="B48" s="37">
        <f>B47</f>
        <v>60782.0252380952</v>
      </c>
      <c r="C48" s="37">
        <f>C47</f>
        <v>66356</v>
      </c>
      <c r="D48" s="37">
        <f>D47</f>
        <v>44954.2014285714</v>
      </c>
      <c r="E48" s="28">
        <f>D48/C48*100</f>
        <v>67.7470031776651</v>
      </c>
      <c r="F48" s="29">
        <f>D48-B48</f>
        <v>-15827.8238095238</v>
      </c>
      <c r="G48" s="30">
        <f>F48/B48</f>
        <v>-0.26040303440899</v>
      </c>
      <c r="H48" s="29">
        <f>D48-C48</f>
        <v>-21401.7985714286</v>
      </c>
    </row>
  </sheetData>
  <mergeCells count="3">
    <mergeCell ref="A1:H1"/>
    <mergeCell ref="A2:B2"/>
    <mergeCell ref="G2:H2"/>
  </mergeCells>
  <pageMargins left="1.01875" right="0.279166666666667" top="0.75" bottom="0.75" header="0.5" footer="0.46875"/>
  <pageSetup paperSize="9" firstPageNumber="5" orientation="portrait" useFirstPageNumber="1" horizontalDpi="600"/>
  <headerFooter alignWithMargins="0" scaleWithDoc="0"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2020年一般公共预算收入完成情况表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2019-03-22T01:31:00Z</dcterms:created>
  <dcterms:modified xsi:type="dcterms:W3CDTF">2021-04-26T06:04:10Z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A912CC7D9BFB44E0AB72AFA8858893B6</vt:lpwstr>
  </property>
</Properties>
</file>